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0F12B0F8-5668-4D12-A8C7-A2A7BB493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  <c r="I36" i="3" s="1"/>
  <c r="F36" i="3"/>
  <c r="H35" i="3"/>
  <c r="I35" i="3" s="1"/>
  <c r="F35" i="3"/>
  <c r="H34" i="3"/>
  <c r="I34" i="3" s="1"/>
  <c r="F34" i="3"/>
  <c r="H33" i="3"/>
  <c r="I33" i="3" s="1"/>
  <c r="F33" i="3"/>
  <c r="H32" i="3"/>
  <c r="I32" i="3" s="1"/>
  <c r="F32" i="3"/>
  <c r="H31" i="3"/>
  <c r="I31" i="3" s="1"/>
  <c r="F31" i="3"/>
  <c r="H30" i="3"/>
  <c r="I30" i="3" s="1"/>
  <c r="F30" i="3"/>
  <c r="H29" i="3"/>
  <c r="I29" i="3" s="1"/>
  <c r="F29" i="3"/>
  <c r="H28" i="3"/>
  <c r="I28" i="3" s="1"/>
  <c r="F28" i="3"/>
  <c r="H27" i="3"/>
  <c r="F27" i="3"/>
  <c r="H37" i="3" l="1"/>
  <c r="I27" i="3"/>
  <c r="I37" i="3" s="1"/>
  <c r="H16" i="3" l="1"/>
  <c r="I16" i="3" s="1"/>
  <c r="F16" i="3"/>
  <c r="H15" i="3"/>
  <c r="I15" i="3" s="1"/>
  <c r="F15" i="3"/>
  <c r="H22" i="3" l="1"/>
  <c r="I22" i="3" s="1"/>
  <c r="I23" i="3" s="1"/>
  <c r="F22" i="3"/>
  <c r="H14" i="3"/>
  <c r="I14" i="3" s="1"/>
  <c r="F14" i="3"/>
  <c r="H13" i="3"/>
  <c r="I13" i="3" s="1"/>
  <c r="F13" i="3"/>
  <c r="H12" i="3"/>
  <c r="I12" i="3" s="1"/>
  <c r="F12" i="3"/>
  <c r="H11" i="3"/>
  <c r="I11" i="3" s="1"/>
  <c r="F11" i="3"/>
  <c r="H10" i="3"/>
  <c r="I10" i="3" s="1"/>
  <c r="F10" i="3"/>
  <c r="H9" i="3"/>
  <c r="I9" i="3" s="1"/>
  <c r="F9" i="3"/>
  <c r="H8" i="3"/>
  <c r="I8" i="3" s="1"/>
  <c r="F8" i="3"/>
  <c r="H7" i="3"/>
  <c r="F7" i="3"/>
  <c r="I7" i="3" l="1"/>
  <c r="I17" i="3" s="1"/>
  <c r="H17" i="3"/>
  <c r="H23" i="3"/>
</calcChain>
</file>

<file path=xl/sharedStrings.xml><?xml version="1.0" encoding="utf-8"?>
<sst xmlns="http://schemas.openxmlformats.org/spreadsheetml/2006/main" count="86" uniqueCount="42">
  <si>
    <t>lp</t>
  </si>
  <si>
    <t>Opis przedmiotu zamówienia</t>
  </si>
  <si>
    <t>Jednostka miary</t>
  </si>
  <si>
    <t xml:space="preserve">Cena jednostkowa netto     </t>
  </si>
  <si>
    <t>Cena jednostkowa brutto</t>
  </si>
  <si>
    <t>w tym podatek VAT (%)</t>
  </si>
  <si>
    <t>Wartość netto</t>
  </si>
  <si>
    <t>Wartość brutto</t>
  </si>
  <si>
    <t>Nazwa handlowa/ 
Nr Katalogowy</t>
  </si>
  <si>
    <t>Nazwa producenta</t>
  </si>
  <si>
    <t>RAZEM</t>
  </si>
  <si>
    <t>podpis</t>
  </si>
  <si>
    <t>szt.</t>
  </si>
  <si>
    <t>op.</t>
  </si>
  <si>
    <t>Pakiet nr 1 Specjalistyczne środki chemiczne</t>
  </si>
  <si>
    <t>Ilość</t>
  </si>
  <si>
    <r>
      <t xml:space="preserve">Środek do gruntownego maszynowego mycia mocno zabrudzonych powierzchni. Niskopieniący, do usuwania starych past woskowych, tłuszczy oraz  warstw  polimerowych.
</t>
    </r>
    <r>
      <rPr>
        <b/>
        <sz val="9"/>
        <rFont val="Tahoma"/>
        <family val="2"/>
        <charset val="238"/>
      </rPr>
      <t>Koncentrat w opakowaniu 10 L</t>
    </r>
  </si>
  <si>
    <r>
      <t xml:space="preserve">Środek myjąco-dezynfekujący  do mycia  pomieszczeń i urządzeń sanitarnych. Usuwający osady tłuste,  kamienne  i urynowe oraz brud.  Zawierający technologię Anti-Stone.
</t>
    </r>
    <r>
      <rPr>
        <b/>
        <sz val="9"/>
        <rFont val="Tahoma"/>
        <family val="2"/>
        <charset val="238"/>
      </rPr>
      <t>Koncentrat w opakowaniu  10 L</t>
    </r>
  </si>
  <si>
    <r>
      <t xml:space="preserve">Środek myjący do mycia szyb, luster i powierzchni szklanych. Nie pozostawiający zacieków , oparty na technologii Anti-Fog.
</t>
    </r>
    <r>
      <rPr>
        <b/>
        <sz val="9"/>
        <rFont val="Tahoma"/>
        <family val="2"/>
        <charset val="238"/>
      </rPr>
      <t>Koncentrat w opakowaniu 10 L</t>
    </r>
  </si>
  <si>
    <r>
      <t xml:space="preserve">Dyspersja polimerowa.  Antypoślizgowa, wysokopołyskowa, o podwyższonej twardości i odporności na ścieranie przeznaczona do  wodoodpornych podłóg i wykładzin. Odporna na środki dezynfekujące oparte na alkoholu. 
</t>
    </r>
    <r>
      <rPr>
        <b/>
        <sz val="9"/>
        <rFont val="Tahoma"/>
        <family val="2"/>
        <charset val="238"/>
      </rPr>
      <t>Opakowanie  10 L</t>
    </r>
  </si>
  <si>
    <r>
      <t xml:space="preserve">Środek do codziennego  maszynowego i ręcznego utrzymania czystości oraz zabezpieczenia i  pielęgnacji wodoodpornych podłóg pokrytych dyspersjami polimerowymi.
</t>
    </r>
    <r>
      <rPr>
        <b/>
        <sz val="9"/>
        <rFont val="Tahoma"/>
        <family val="2"/>
        <charset val="238"/>
      </rPr>
      <t>Koncentrat w opakowaniu  10 L</t>
    </r>
  </si>
  <si>
    <r>
      <t xml:space="preserve">Środek do mycia wodoodpornych powierzchni i mebli biurowych. Oparty na technologii Anti-Fingerprint.
</t>
    </r>
    <r>
      <rPr>
        <b/>
        <sz val="9"/>
        <rFont val="Tahoma"/>
        <family val="2"/>
        <charset val="238"/>
      </rPr>
      <t>Koncentrat w opakowaniu  10 L</t>
    </r>
  </si>
  <si>
    <r>
      <t xml:space="preserve">Skoncentrowany preparat do mycia i czyszczenia basenów i urządzeń sanitarnych typu pisuary, muszle, umywalki, armatury. Wodny, kwasowy środek czyszczący, o pH ok. 0,5,  na bazie  anionowych i niejonowych  związków powierzchniowo czynnych oraz kwasu fosforowego. Skutecznie i samoistnie usuwa kamień wodny, osady wapienne, osady z mydła, rdzę oraz pozostałości cementu. Przeznaczony również do mycia maszynowego jak i stosowania w urządzeniach pianotwórczych, koncentrat.
</t>
    </r>
    <r>
      <rPr>
        <b/>
        <sz val="9"/>
        <rFont val="Tahoma"/>
        <family val="2"/>
        <charset val="238"/>
      </rPr>
      <t>Opakowanie 1 L</t>
    </r>
  </si>
  <si>
    <r>
      <t xml:space="preserve">Środek o właściwościach antybakteryjnych, rozkładający związki siarkowodorowe, eliminujący  odory, pozostawiający przyjemny zapach. Do zastosowania w sanitariatach, pomieszczeniach z odpadami i do studzienek kanalizacyjnych.
</t>
    </r>
    <r>
      <rPr>
        <b/>
        <sz val="9"/>
        <rFont val="Tahoma"/>
        <family val="2"/>
        <charset val="238"/>
      </rPr>
      <t>Koncentrat w opakowaniu  10 L</t>
    </r>
  </si>
  <si>
    <r>
      <t xml:space="preserve">Zapachowy środek do mycia i pielęgnacji podłóg
Koncentrat w opakowaniu - easy sanit - </t>
    </r>
    <r>
      <rPr>
        <b/>
        <sz val="9"/>
        <rFont val="Tahoma"/>
        <family val="2"/>
        <charset val="238"/>
      </rPr>
      <t>10 L</t>
    </r>
  </si>
  <si>
    <r>
      <t xml:space="preserve">Zapachowy środek do mycia i pielęgnacji podłóg
Koncentrat w opakowaniu - nano orange - </t>
    </r>
    <r>
      <rPr>
        <b/>
        <sz val="9"/>
        <rFont val="Tahoma"/>
        <family val="2"/>
        <charset val="238"/>
      </rPr>
      <t>5 L</t>
    </r>
  </si>
  <si>
    <t>op.
(15 kg)</t>
  </si>
  <si>
    <t>Środek piorąco-dezynfekujący przeznaczony do chemiczno-termicznej dezynfekcji  tkanin bawełnianych oraz  mieszanych z włókien syntetycznych w temperaturze 65°C. Produkt bezfosforanowy, nie zawierajacy chloru. Posiadający właściwości wybielające oraz  działanie bakteriobójcze, prątkobójcze, grzybobójcze, wirusobójcze i sporobójcze. Środek skuteczny zarówno w wodzie twardej jak i miękkiej, procesy dezynfekujące oparte na aktywnym tlenie, ulegający całkowitej biodegradacji (np. Clovin II Septon lub równoważny). Środek do zastosowania w profesjonalnych szpitalnych  pralnicach przemysłowych.</t>
  </si>
  <si>
    <t>Załącznik nr 3 do Zapytania - Formularz asortymentowo-cenowy</t>
  </si>
  <si>
    <t>Pakiet nr 2  proszek do prania</t>
  </si>
  <si>
    <t>Mop  bawełniany płaski , kieszonkowy (usztywnione specjalną wkładką). Wymiary 40 cm .</t>
  </si>
  <si>
    <t>Pad 17" czarny, biały</t>
  </si>
  <si>
    <t>Pad 21"  biały</t>
  </si>
  <si>
    <t>Pad 21" czarny, czerwony i niebieski</t>
  </si>
  <si>
    <t>Pad 220/8"czerwony,zielony</t>
  </si>
  <si>
    <t>Pad 430mm/17"czerwoni,zielony,czarny</t>
  </si>
  <si>
    <t>Stelaż i kij  do mopów 40 cm. (komplet standard).</t>
  </si>
  <si>
    <r>
      <t xml:space="preserve">Ściereczka czerwona z termowłókniny (85% wiskoza, 15% polipropylen) temperatura prania 40-95 C.  </t>
    </r>
    <r>
      <rPr>
        <b/>
        <sz val="9"/>
        <rFont val="Tahoma"/>
        <family val="2"/>
        <charset val="238"/>
      </rPr>
      <t>Wymiary min. 38 - 40cm</t>
    </r>
    <r>
      <rPr>
        <sz val="9"/>
        <rFont val="Tahoma"/>
        <family val="2"/>
        <charset val="238"/>
      </rPr>
      <t xml:space="preserve"> . Dobrze wchłaniająca i wiążąca brud,  nie pozostawiająca  resztek włókien. Odporna  na tarcie i rozdarcie podczas normalnego użytkowania. </t>
    </r>
  </si>
  <si>
    <r>
      <t xml:space="preserve">Ściereczka niebieska z termowłókniny (85% wiskoza, 15% polipropylen) temperatura prania 40-95 C.  </t>
    </r>
    <r>
      <rPr>
        <b/>
        <sz val="9"/>
        <rFont val="Tahoma"/>
        <family val="2"/>
        <charset val="238"/>
      </rPr>
      <t>Wymiary min. 38 - 40cm</t>
    </r>
    <r>
      <rPr>
        <sz val="9"/>
        <rFont val="Tahoma"/>
        <family val="2"/>
        <charset val="238"/>
      </rPr>
      <t xml:space="preserve"> . Dobrze wchłaniająca i wiążąca brud, nie pozostawiająca  resztek włókien. Odporna na tarcie i rozdarcie podczas normalnego użytkowania. </t>
    </r>
  </si>
  <si>
    <r>
      <t xml:space="preserve">Ściereczka żółta  z termowłókniny (85% wiskoza, 15% polipropylen) temperatura prania 40-95 C.  </t>
    </r>
    <r>
      <rPr>
        <b/>
        <sz val="9"/>
        <rFont val="Tahoma"/>
        <family val="2"/>
        <charset val="238"/>
      </rPr>
      <t>Wymiary min. 38 - 40cm</t>
    </r>
    <r>
      <rPr>
        <sz val="9"/>
        <rFont val="Tahoma"/>
        <family val="2"/>
        <charset val="238"/>
      </rPr>
      <t xml:space="preserve"> . Dobrze wchłaniająca i wiążąca brud,  nie pozostawiająca  resztek włókien. Odporna na tarcie i rozdarcie podczas normalnego użytkowania. </t>
    </r>
  </si>
  <si>
    <t>Pakiet nr 3 Artykuły zużywalne do sprzątania</t>
  </si>
  <si>
    <t>ZPU 52-2024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</si>
</sst>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sz val="10"/>
      <color rgb="FF000099"/>
      <name val="Tahoma"/>
      <family val="2"/>
      <charset val="238"/>
    </font>
    <font>
      <b/>
      <sz val="10"/>
      <color rgb="FF000099"/>
      <name val="Tahoma"/>
      <family val="2"/>
      <charset val="238"/>
    </font>
    <font>
      <sz val="10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3904DDEA-4957-4244-914F-83C90CD81379}"/>
    <cellStyle name="Normalny 3" xfId="2" xr:uid="{9556EE78-24D4-4674-ACA1-4888374E8317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B141-0CF1-454D-89D3-F143127094C5}">
  <sheetPr>
    <pageSetUpPr fitToPage="1"/>
  </sheetPr>
  <dimension ref="A1:Y135"/>
  <sheetViews>
    <sheetView tabSelected="1" topLeftCell="A39" zoomScaleNormal="100" workbookViewId="0">
      <selection activeCell="C50" sqref="C50"/>
    </sheetView>
  </sheetViews>
  <sheetFormatPr defaultRowHeight="11.25" x14ac:dyDescent="0.25"/>
  <cols>
    <col min="1" max="1" width="9.140625" style="37"/>
    <col min="2" max="2" width="45.42578125" style="37" customWidth="1"/>
    <col min="3" max="3" width="10.28515625" style="37" customWidth="1"/>
    <col min="4" max="4" width="11.85546875" style="37" customWidth="1"/>
    <col min="5" max="5" width="13.42578125" style="37" customWidth="1"/>
    <col min="6" max="6" width="12.42578125" style="37" customWidth="1"/>
    <col min="7" max="7" width="9.42578125" style="37" customWidth="1"/>
    <col min="8" max="9" width="15.7109375" style="37" customWidth="1"/>
    <col min="10" max="10" width="13.5703125" style="37" customWidth="1"/>
    <col min="11" max="11" width="13.140625" style="37" customWidth="1"/>
    <col min="12" max="12" width="14.5703125" style="37" customWidth="1"/>
    <col min="13" max="16384" width="9.140625" style="37"/>
  </cols>
  <sheetData>
    <row r="1" spans="1:25" ht="18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2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5" ht="15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38"/>
    </row>
    <row r="4" spans="1:25" ht="1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25" ht="25.5" customHeight="1" x14ac:dyDescent="0.25">
      <c r="A5" s="47" t="s">
        <v>14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29"/>
    </row>
    <row r="6" spans="1:25" ht="45" x14ac:dyDescent="0.25">
      <c r="A6" s="5" t="s">
        <v>0</v>
      </c>
      <c r="B6" s="6" t="s">
        <v>1</v>
      </c>
      <c r="C6" s="7" t="s">
        <v>2</v>
      </c>
      <c r="D6" s="8" t="s">
        <v>15</v>
      </c>
      <c r="E6" s="34" t="s">
        <v>3</v>
      </c>
      <c r="F6" s="9" t="s">
        <v>4</v>
      </c>
      <c r="G6" s="7" t="s">
        <v>5</v>
      </c>
      <c r="H6" s="9" t="s">
        <v>6</v>
      </c>
      <c r="I6" s="9" t="s">
        <v>7</v>
      </c>
      <c r="J6" s="7" t="s">
        <v>8</v>
      </c>
      <c r="K6" s="7" t="s">
        <v>9</v>
      </c>
    </row>
    <row r="7" spans="1:25" s="30" customFormat="1" ht="56.25" x14ac:dyDescent="0.25">
      <c r="A7" s="10">
        <v>1</v>
      </c>
      <c r="B7" s="11" t="s">
        <v>16</v>
      </c>
      <c r="C7" s="7" t="s">
        <v>13</v>
      </c>
      <c r="D7" s="7">
        <v>5</v>
      </c>
      <c r="E7" s="23"/>
      <c r="F7" s="12">
        <f>ROUND(E7*(1+G7),2)</f>
        <v>0</v>
      </c>
      <c r="G7" s="24"/>
      <c r="H7" s="12">
        <f>ROUND(E7*D7,2)</f>
        <v>0</v>
      </c>
      <c r="I7" s="12">
        <f>ROUND(H7*(1+G7),2)</f>
        <v>0</v>
      </c>
      <c r="J7" s="7"/>
      <c r="K7" s="13"/>
    </row>
    <row r="8" spans="1:25" s="3" customFormat="1" ht="67.5" x14ac:dyDescent="0.25">
      <c r="A8" s="10">
        <v>2</v>
      </c>
      <c r="B8" s="11" t="s">
        <v>19</v>
      </c>
      <c r="C8" s="7" t="s">
        <v>13</v>
      </c>
      <c r="D8" s="7">
        <v>3</v>
      </c>
      <c r="E8" s="23"/>
      <c r="F8" s="12">
        <f>ROUND(E8*(1+G8),2)</f>
        <v>0</v>
      </c>
      <c r="G8" s="24"/>
      <c r="H8" s="12">
        <f>ROUND(E8*D8,2)</f>
        <v>0</v>
      </c>
      <c r="I8" s="12">
        <f>ROUND(H8*(1+G8),2)</f>
        <v>0</v>
      </c>
      <c r="J8" s="35"/>
      <c r="K8" s="10"/>
      <c r="L8" s="4"/>
    </row>
    <row r="9" spans="1:25" s="3" customFormat="1" ht="56.25" x14ac:dyDescent="0.25">
      <c r="A9" s="10">
        <v>3</v>
      </c>
      <c r="B9" s="11" t="s">
        <v>17</v>
      </c>
      <c r="C9" s="7" t="s">
        <v>13</v>
      </c>
      <c r="D9" s="7">
        <v>5</v>
      </c>
      <c r="E9" s="23"/>
      <c r="F9" s="12">
        <f>ROUND(E9*(1+G9),2)</f>
        <v>0</v>
      </c>
      <c r="G9" s="24"/>
      <c r="H9" s="12">
        <f>ROUND(E9*D9,2)</f>
        <v>0</v>
      </c>
      <c r="I9" s="12">
        <f>ROUND(H9*(1+G9),2)</f>
        <v>0</v>
      </c>
      <c r="J9" s="21"/>
      <c r="K9" s="10"/>
      <c r="L9" s="4"/>
    </row>
    <row r="10" spans="1:25" s="15" customFormat="1" ht="45" x14ac:dyDescent="0.25">
      <c r="A10" s="10">
        <v>4</v>
      </c>
      <c r="B10" s="11" t="s">
        <v>18</v>
      </c>
      <c r="C10" s="7" t="s">
        <v>13</v>
      </c>
      <c r="D10" s="7">
        <v>3</v>
      </c>
      <c r="E10" s="23"/>
      <c r="F10" s="12">
        <f t="shared" ref="F10:F14" si="0">ROUND(E10*(1+G10),2)</f>
        <v>0</v>
      </c>
      <c r="G10" s="24"/>
      <c r="H10" s="12">
        <f t="shared" ref="H10:H14" si="1">ROUND(E10*D10,2)</f>
        <v>0</v>
      </c>
      <c r="I10" s="12">
        <f t="shared" ref="I10:I14" si="2">ROUND(H10*(1+G10),2)</f>
        <v>0</v>
      </c>
      <c r="J10" s="21"/>
      <c r="K10" s="10"/>
      <c r="L10" s="14"/>
    </row>
    <row r="11" spans="1:25" s="15" customFormat="1" ht="56.25" x14ac:dyDescent="0.25">
      <c r="A11" s="10">
        <v>5</v>
      </c>
      <c r="B11" s="11" t="s">
        <v>20</v>
      </c>
      <c r="C11" s="7" t="s">
        <v>13</v>
      </c>
      <c r="D11" s="7">
        <v>2</v>
      </c>
      <c r="E11" s="23"/>
      <c r="F11" s="12">
        <f t="shared" si="0"/>
        <v>0</v>
      </c>
      <c r="G11" s="24"/>
      <c r="H11" s="12">
        <f t="shared" si="1"/>
        <v>0</v>
      </c>
      <c r="I11" s="12">
        <f t="shared" si="2"/>
        <v>0</v>
      </c>
      <c r="J11" s="21"/>
      <c r="K11" s="10"/>
      <c r="L11" s="14"/>
    </row>
    <row r="12" spans="1:25" s="15" customFormat="1" ht="33.75" x14ac:dyDescent="0.25">
      <c r="A12" s="10">
        <v>6</v>
      </c>
      <c r="B12" s="11" t="s">
        <v>21</v>
      </c>
      <c r="C12" s="7" t="s">
        <v>13</v>
      </c>
      <c r="D12" s="7">
        <v>1</v>
      </c>
      <c r="E12" s="23"/>
      <c r="F12" s="12">
        <f t="shared" si="0"/>
        <v>0</v>
      </c>
      <c r="G12" s="24"/>
      <c r="H12" s="12">
        <f t="shared" si="1"/>
        <v>0</v>
      </c>
      <c r="I12" s="12">
        <f t="shared" si="2"/>
        <v>0</v>
      </c>
      <c r="J12" s="21"/>
      <c r="K12" s="10"/>
      <c r="L12" s="14"/>
    </row>
    <row r="13" spans="1:25" s="15" customFormat="1" ht="123.75" x14ac:dyDescent="0.25">
      <c r="A13" s="10">
        <v>7</v>
      </c>
      <c r="B13" s="11" t="s">
        <v>22</v>
      </c>
      <c r="C13" s="7" t="s">
        <v>13</v>
      </c>
      <c r="D13" s="7">
        <v>5</v>
      </c>
      <c r="E13" s="23"/>
      <c r="F13" s="12">
        <f t="shared" si="0"/>
        <v>0</v>
      </c>
      <c r="G13" s="24"/>
      <c r="H13" s="12">
        <f t="shared" si="1"/>
        <v>0</v>
      </c>
      <c r="I13" s="12">
        <f t="shared" si="2"/>
        <v>0</v>
      </c>
      <c r="J13" s="21"/>
      <c r="K13" s="10"/>
      <c r="L13" s="14"/>
      <c r="N13" s="27"/>
      <c r="O13" s="27"/>
      <c r="P13" s="27"/>
      <c r="Q13" s="27"/>
      <c r="R13" s="39"/>
      <c r="S13" s="40"/>
      <c r="T13" s="41"/>
      <c r="U13" s="27"/>
      <c r="V13" s="41"/>
      <c r="W13" s="41"/>
      <c r="X13" s="39"/>
      <c r="Y13" s="39"/>
    </row>
    <row r="14" spans="1:25" s="15" customFormat="1" ht="67.5" x14ac:dyDescent="0.25">
      <c r="A14" s="10">
        <v>8</v>
      </c>
      <c r="B14" s="11" t="s">
        <v>23</v>
      </c>
      <c r="C14" s="7" t="s">
        <v>13</v>
      </c>
      <c r="D14" s="7">
        <v>2</v>
      </c>
      <c r="E14" s="23"/>
      <c r="F14" s="12">
        <f t="shared" si="0"/>
        <v>0</v>
      </c>
      <c r="G14" s="24"/>
      <c r="H14" s="12">
        <f t="shared" si="1"/>
        <v>0</v>
      </c>
      <c r="I14" s="12">
        <f t="shared" si="2"/>
        <v>0</v>
      </c>
      <c r="J14" s="21"/>
      <c r="K14" s="10"/>
      <c r="L14" s="14"/>
    </row>
    <row r="15" spans="1:25" s="15" customFormat="1" ht="22.5" x14ac:dyDescent="0.25">
      <c r="A15" s="10">
        <v>9</v>
      </c>
      <c r="B15" s="11" t="s">
        <v>25</v>
      </c>
      <c r="C15" s="7" t="s">
        <v>13</v>
      </c>
      <c r="D15" s="7">
        <v>10</v>
      </c>
      <c r="E15" s="23"/>
      <c r="F15" s="12">
        <f t="shared" ref="F15" si="3">ROUND(E15*(1+G15),2)</f>
        <v>0</v>
      </c>
      <c r="G15" s="24"/>
      <c r="H15" s="12">
        <f t="shared" ref="H15" si="4">ROUND(E15*D15,2)</f>
        <v>0</v>
      </c>
      <c r="I15" s="12">
        <f t="shared" ref="I15" si="5">ROUND(H15*(1+G15),2)</f>
        <v>0</v>
      </c>
      <c r="J15" s="21"/>
      <c r="K15" s="10"/>
      <c r="L15" s="14"/>
    </row>
    <row r="16" spans="1:25" s="15" customFormat="1" ht="22.5" x14ac:dyDescent="0.25">
      <c r="A16" s="10">
        <v>10</v>
      </c>
      <c r="B16" s="11" t="s">
        <v>24</v>
      </c>
      <c r="C16" s="7" t="s">
        <v>13</v>
      </c>
      <c r="D16" s="7">
        <v>10</v>
      </c>
      <c r="E16" s="23"/>
      <c r="F16" s="12">
        <f t="shared" ref="F16" si="6">ROUND(E16*(1+G16),2)</f>
        <v>0</v>
      </c>
      <c r="G16" s="24"/>
      <c r="H16" s="12">
        <f t="shared" ref="H16" si="7">ROUND(E16*D16,2)</f>
        <v>0</v>
      </c>
      <c r="I16" s="12">
        <f t="shared" ref="I16" si="8">ROUND(H16*(1+G16),2)</f>
        <v>0</v>
      </c>
      <c r="J16" s="21"/>
      <c r="K16" s="10"/>
      <c r="L16" s="14"/>
    </row>
    <row r="17" spans="1:12" s="15" customFormat="1" ht="30" customHeight="1" x14ac:dyDescent="0.25">
      <c r="A17" s="2"/>
      <c r="B17" s="16"/>
      <c r="C17" s="3"/>
      <c r="D17" s="17"/>
      <c r="E17" s="18"/>
      <c r="F17" s="17"/>
      <c r="G17" s="25" t="s">
        <v>10</v>
      </c>
      <c r="H17" s="26">
        <f>SUM(H7:H16)</f>
        <v>0</v>
      </c>
      <c r="I17" s="26">
        <f>SUM(I7:I16)</f>
        <v>0</v>
      </c>
      <c r="J17" s="1"/>
      <c r="K17" s="1"/>
      <c r="L17" s="14"/>
    </row>
    <row r="18" spans="1:12" s="15" customFormat="1" x14ac:dyDescent="0.25">
      <c r="A18" s="2"/>
      <c r="B18" s="16"/>
      <c r="C18" s="3"/>
      <c r="D18" s="17"/>
      <c r="E18" s="18"/>
      <c r="F18" s="17"/>
      <c r="G18" s="19"/>
      <c r="H18" s="19"/>
      <c r="I18" s="19"/>
      <c r="J18" s="46" t="s">
        <v>11</v>
      </c>
      <c r="K18" s="46"/>
      <c r="L18" s="14"/>
    </row>
    <row r="19" spans="1:12" s="15" customFormat="1" ht="17.4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14"/>
    </row>
    <row r="20" spans="1:12" s="15" customFormat="1" ht="27" customHeight="1" x14ac:dyDescent="0.25">
      <c r="A20" s="47" t="s">
        <v>29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14"/>
    </row>
    <row r="21" spans="1:12" s="15" customFormat="1" ht="45" x14ac:dyDescent="0.25">
      <c r="A21" s="5" t="s">
        <v>0</v>
      </c>
      <c r="B21" s="6" t="s">
        <v>1</v>
      </c>
      <c r="C21" s="7" t="s">
        <v>2</v>
      </c>
      <c r="D21" s="8" t="s">
        <v>15</v>
      </c>
      <c r="E21" s="34" t="s">
        <v>3</v>
      </c>
      <c r="F21" s="9" t="s">
        <v>4</v>
      </c>
      <c r="G21" s="7" t="s">
        <v>5</v>
      </c>
      <c r="H21" s="9" t="s">
        <v>6</v>
      </c>
      <c r="I21" s="9" t="s">
        <v>7</v>
      </c>
      <c r="J21" s="7" t="s">
        <v>8</v>
      </c>
      <c r="K21" s="7" t="s">
        <v>9</v>
      </c>
    </row>
    <row r="22" spans="1:12" s="31" customFormat="1" ht="135" x14ac:dyDescent="0.25">
      <c r="A22" s="10">
        <v>1</v>
      </c>
      <c r="B22" s="11" t="s">
        <v>27</v>
      </c>
      <c r="C22" s="7" t="s">
        <v>26</v>
      </c>
      <c r="D22" s="7">
        <v>30</v>
      </c>
      <c r="E22" s="23"/>
      <c r="F22" s="12">
        <f t="shared" ref="F22" si="9">ROUND(E22*(1+G22),2)</f>
        <v>0</v>
      </c>
      <c r="G22" s="24"/>
      <c r="H22" s="12">
        <f t="shared" ref="H22" si="10">ROUND(E22*D22,2)</f>
        <v>0</v>
      </c>
      <c r="I22" s="12">
        <f t="shared" ref="I22" si="11">ROUND(H22*(1+G22),2)</f>
        <v>0</v>
      </c>
      <c r="J22" s="21"/>
      <c r="K22" s="10"/>
    </row>
    <row r="23" spans="1:12" s="3" customFormat="1" x14ac:dyDescent="0.25">
      <c r="A23" s="2"/>
      <c r="B23" s="16"/>
      <c r="D23" s="17"/>
      <c r="E23" s="18"/>
      <c r="F23" s="17"/>
      <c r="G23" s="25" t="s">
        <v>10</v>
      </c>
      <c r="H23" s="26">
        <f>SUM(H22)</f>
        <v>0</v>
      </c>
      <c r="I23" s="26">
        <f>SUM(I22)</f>
        <v>0</v>
      </c>
      <c r="J23" s="1"/>
      <c r="K23" s="1"/>
    </row>
    <row r="24" spans="1:12" s="3" customFormat="1" x14ac:dyDescent="0.25">
      <c r="A24" s="2"/>
      <c r="B24" s="16"/>
      <c r="D24" s="17"/>
      <c r="E24" s="18"/>
      <c r="F24" s="17"/>
      <c r="G24" s="19"/>
      <c r="H24" s="19"/>
      <c r="I24" s="19"/>
      <c r="J24" s="46" t="s">
        <v>11</v>
      </c>
      <c r="K24" s="46"/>
    </row>
    <row r="25" spans="1:12" s="15" customFormat="1" ht="35.25" customHeight="1" x14ac:dyDescent="0.25">
      <c r="A25" s="47" t="s">
        <v>40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2" s="15" customFormat="1" ht="45" x14ac:dyDescent="0.25">
      <c r="A26" s="5" t="s">
        <v>0</v>
      </c>
      <c r="B26" s="6" t="s">
        <v>1</v>
      </c>
      <c r="C26" s="7" t="s">
        <v>2</v>
      </c>
      <c r="D26" s="8" t="s">
        <v>15</v>
      </c>
      <c r="E26" s="34" t="s">
        <v>3</v>
      </c>
      <c r="F26" s="9" t="s">
        <v>4</v>
      </c>
      <c r="G26" s="7" t="s">
        <v>5</v>
      </c>
      <c r="H26" s="9" t="s">
        <v>6</v>
      </c>
      <c r="I26" s="9" t="s">
        <v>7</v>
      </c>
      <c r="J26" s="7" t="s">
        <v>8</v>
      </c>
      <c r="K26" s="7" t="s">
        <v>9</v>
      </c>
    </row>
    <row r="27" spans="1:12" s="15" customFormat="1" ht="22.5" x14ac:dyDescent="0.25">
      <c r="A27" s="10">
        <v>1</v>
      </c>
      <c r="B27" s="22" t="s">
        <v>30</v>
      </c>
      <c r="C27" s="43" t="s">
        <v>12</v>
      </c>
      <c r="D27" s="43">
        <v>700</v>
      </c>
      <c r="E27" s="23">
        <v>8</v>
      </c>
      <c r="F27" s="12">
        <f t="shared" ref="F27:F36" si="12">ROUND(E27*(1+G27),2)</f>
        <v>9.84</v>
      </c>
      <c r="G27" s="24">
        <v>0.23</v>
      </c>
      <c r="H27" s="12">
        <f t="shared" ref="H27:H36" si="13">ROUND(E27*D27,2)</f>
        <v>5600</v>
      </c>
      <c r="I27" s="12">
        <f t="shared" ref="I27:I36" si="14">ROUND(H27*(1+G27),2)</f>
        <v>6888</v>
      </c>
      <c r="J27" s="21"/>
      <c r="K27" s="10"/>
    </row>
    <row r="28" spans="1:12" s="15" customFormat="1" x14ac:dyDescent="0.25">
      <c r="A28" s="10">
        <v>2</v>
      </c>
      <c r="B28" s="22" t="s">
        <v>31</v>
      </c>
      <c r="C28" s="43" t="s">
        <v>12</v>
      </c>
      <c r="D28" s="43">
        <v>35</v>
      </c>
      <c r="E28" s="23">
        <v>18.7</v>
      </c>
      <c r="F28" s="12">
        <f t="shared" si="12"/>
        <v>23</v>
      </c>
      <c r="G28" s="24">
        <v>0.23</v>
      </c>
      <c r="H28" s="12">
        <f t="shared" si="13"/>
        <v>654.5</v>
      </c>
      <c r="I28" s="12">
        <f t="shared" si="14"/>
        <v>805.04</v>
      </c>
      <c r="J28" s="21"/>
      <c r="K28" s="10"/>
    </row>
    <row r="29" spans="1:12" s="15" customFormat="1" x14ac:dyDescent="0.25">
      <c r="A29" s="10">
        <v>3</v>
      </c>
      <c r="B29" s="22" t="s">
        <v>32</v>
      </c>
      <c r="C29" s="43" t="s">
        <v>12</v>
      </c>
      <c r="D29" s="43">
        <v>35</v>
      </c>
      <c r="E29" s="23">
        <v>22.8</v>
      </c>
      <c r="F29" s="12">
        <f t="shared" si="12"/>
        <v>28.04</v>
      </c>
      <c r="G29" s="24">
        <v>0.23</v>
      </c>
      <c r="H29" s="12">
        <f t="shared" si="13"/>
        <v>798</v>
      </c>
      <c r="I29" s="12">
        <f t="shared" si="14"/>
        <v>981.54</v>
      </c>
      <c r="J29" s="21"/>
      <c r="K29" s="10"/>
    </row>
    <row r="30" spans="1:12" s="15" customFormat="1" x14ac:dyDescent="0.25">
      <c r="A30" s="10">
        <v>4</v>
      </c>
      <c r="B30" s="22" t="s">
        <v>33</v>
      </c>
      <c r="C30" s="43" t="s">
        <v>12</v>
      </c>
      <c r="D30" s="43">
        <v>60</v>
      </c>
      <c r="E30" s="23">
        <v>22.8</v>
      </c>
      <c r="F30" s="12">
        <f t="shared" si="12"/>
        <v>28.04</v>
      </c>
      <c r="G30" s="24">
        <v>0.23</v>
      </c>
      <c r="H30" s="12">
        <f t="shared" si="13"/>
        <v>1368</v>
      </c>
      <c r="I30" s="12">
        <f t="shared" si="14"/>
        <v>1682.64</v>
      </c>
      <c r="J30" s="21"/>
      <c r="K30" s="10"/>
    </row>
    <row r="31" spans="1:12" s="15" customFormat="1" x14ac:dyDescent="0.25">
      <c r="A31" s="10">
        <v>5</v>
      </c>
      <c r="B31" s="22" t="s">
        <v>34</v>
      </c>
      <c r="C31" s="43" t="s">
        <v>12</v>
      </c>
      <c r="D31" s="43">
        <v>35</v>
      </c>
      <c r="E31" s="23">
        <v>10.8</v>
      </c>
      <c r="F31" s="12">
        <f t="shared" si="12"/>
        <v>13.28</v>
      </c>
      <c r="G31" s="24">
        <v>0.23</v>
      </c>
      <c r="H31" s="12">
        <f t="shared" si="13"/>
        <v>378</v>
      </c>
      <c r="I31" s="12">
        <f t="shared" si="14"/>
        <v>464.94</v>
      </c>
      <c r="J31" s="7"/>
      <c r="K31" s="13"/>
    </row>
    <row r="32" spans="1:12" s="15" customFormat="1" x14ac:dyDescent="0.25">
      <c r="A32" s="10">
        <v>6</v>
      </c>
      <c r="B32" s="22" t="s">
        <v>35</v>
      </c>
      <c r="C32" s="43" t="s">
        <v>12</v>
      </c>
      <c r="D32" s="43">
        <v>60</v>
      </c>
      <c r="E32" s="23">
        <v>18.7</v>
      </c>
      <c r="F32" s="12">
        <f t="shared" si="12"/>
        <v>23</v>
      </c>
      <c r="G32" s="24">
        <v>0.23</v>
      </c>
      <c r="H32" s="12">
        <f t="shared" si="13"/>
        <v>1122</v>
      </c>
      <c r="I32" s="12">
        <f t="shared" si="14"/>
        <v>1380.06</v>
      </c>
      <c r="J32" s="21"/>
      <c r="K32" s="10"/>
    </row>
    <row r="33" spans="1:12" s="15" customFormat="1" x14ac:dyDescent="0.25">
      <c r="A33" s="10">
        <v>7</v>
      </c>
      <c r="B33" s="22" t="s">
        <v>36</v>
      </c>
      <c r="C33" s="43" t="s">
        <v>12</v>
      </c>
      <c r="D33" s="43">
        <v>60</v>
      </c>
      <c r="E33" s="23">
        <v>42</v>
      </c>
      <c r="F33" s="12">
        <f t="shared" si="12"/>
        <v>51.66</v>
      </c>
      <c r="G33" s="24">
        <v>0.23</v>
      </c>
      <c r="H33" s="12">
        <f t="shared" si="13"/>
        <v>2520</v>
      </c>
      <c r="I33" s="12">
        <f t="shared" si="14"/>
        <v>3099.6</v>
      </c>
      <c r="J33" s="21"/>
      <c r="K33" s="10"/>
    </row>
    <row r="34" spans="1:12" s="15" customFormat="1" ht="67.5" x14ac:dyDescent="0.25">
      <c r="A34" s="10">
        <v>8</v>
      </c>
      <c r="B34" s="22" t="s">
        <v>37</v>
      </c>
      <c r="C34" s="43" t="s">
        <v>12</v>
      </c>
      <c r="D34" s="43">
        <v>2500</v>
      </c>
      <c r="E34" s="23">
        <v>0.45</v>
      </c>
      <c r="F34" s="12">
        <f t="shared" si="12"/>
        <v>0.55000000000000004</v>
      </c>
      <c r="G34" s="24">
        <v>0.23</v>
      </c>
      <c r="H34" s="12">
        <f t="shared" si="13"/>
        <v>1125</v>
      </c>
      <c r="I34" s="12">
        <f t="shared" si="14"/>
        <v>1383.75</v>
      </c>
      <c r="J34" s="21"/>
      <c r="K34" s="10"/>
    </row>
    <row r="35" spans="1:12" s="15" customFormat="1" ht="67.5" x14ac:dyDescent="0.25">
      <c r="A35" s="10">
        <v>9</v>
      </c>
      <c r="B35" s="22" t="s">
        <v>38</v>
      </c>
      <c r="C35" s="43" t="s">
        <v>12</v>
      </c>
      <c r="D35" s="43">
        <v>2500</v>
      </c>
      <c r="E35" s="23">
        <v>0.45</v>
      </c>
      <c r="F35" s="12">
        <f t="shared" si="12"/>
        <v>0.55000000000000004</v>
      </c>
      <c r="G35" s="24">
        <v>0.23</v>
      </c>
      <c r="H35" s="12">
        <f t="shared" si="13"/>
        <v>1125</v>
      </c>
      <c r="I35" s="12">
        <f t="shared" si="14"/>
        <v>1383.75</v>
      </c>
      <c r="J35" s="21"/>
      <c r="K35" s="10"/>
      <c r="L35" s="14"/>
    </row>
    <row r="36" spans="1:12" ht="56.25" x14ac:dyDescent="0.25">
      <c r="A36" s="10">
        <v>10</v>
      </c>
      <c r="B36" s="22" t="s">
        <v>39</v>
      </c>
      <c r="C36" s="43" t="s">
        <v>12</v>
      </c>
      <c r="D36" s="43">
        <v>2500</v>
      </c>
      <c r="E36" s="23">
        <v>0.45</v>
      </c>
      <c r="F36" s="12">
        <f t="shared" si="12"/>
        <v>0.55000000000000004</v>
      </c>
      <c r="G36" s="24">
        <v>0.23</v>
      </c>
      <c r="H36" s="12">
        <f t="shared" si="13"/>
        <v>1125</v>
      </c>
      <c r="I36" s="12">
        <f t="shared" si="14"/>
        <v>1383.75</v>
      </c>
      <c r="J36" s="21"/>
      <c r="K36" s="10"/>
    </row>
    <row r="37" spans="1:12" s="31" customFormat="1" ht="12.75" x14ac:dyDescent="0.25">
      <c r="A37" s="2"/>
      <c r="B37" s="16"/>
      <c r="C37" s="3"/>
      <c r="D37" s="17"/>
      <c r="E37" s="18"/>
      <c r="F37" s="17"/>
      <c r="G37" s="25" t="s">
        <v>10</v>
      </c>
      <c r="H37" s="26">
        <f>SUM(H27:H36)</f>
        <v>15815.5</v>
      </c>
      <c r="I37" s="26">
        <f>SUM(I27:I36)</f>
        <v>19453.07</v>
      </c>
      <c r="J37" s="1"/>
      <c r="K37" s="1"/>
      <c r="L37" s="32"/>
    </row>
    <row r="38" spans="1:12" s="3" customFormat="1" x14ac:dyDescent="0.25">
      <c r="A38" s="2"/>
      <c r="B38" s="16"/>
      <c r="D38" s="17"/>
      <c r="E38" s="18"/>
      <c r="F38" s="17"/>
      <c r="G38" s="19"/>
      <c r="H38" s="19"/>
      <c r="I38" s="19"/>
      <c r="J38" s="46" t="s">
        <v>11</v>
      </c>
      <c r="K38" s="46"/>
      <c r="L38" s="4"/>
    </row>
    <row r="39" spans="1:12" s="15" customFormat="1" ht="31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14"/>
    </row>
    <row r="40" spans="1:12" s="15" customFormat="1" ht="16.899999999999999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14"/>
    </row>
    <row r="41" spans="1:12" s="15" customForma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14"/>
    </row>
    <row r="43" spans="1:12" s="31" customFormat="1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s="3" customFormat="1" ht="12.7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2"/>
    </row>
    <row r="45" spans="1:12" s="3" customFormat="1" ht="60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4"/>
    </row>
    <row r="46" spans="1:12" s="3" customFormat="1" ht="41.2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4"/>
    </row>
    <row r="47" spans="1:12" s="15" customFormat="1" ht="53.2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4"/>
    </row>
    <row r="48" spans="1:12" s="15" customFormat="1" ht="38.2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42"/>
    </row>
    <row r="49" spans="1:12" s="15" customFormat="1" ht="51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14"/>
    </row>
    <row r="50" spans="1:12" s="15" customFormat="1" ht="51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14"/>
    </row>
    <row r="51" spans="1:12" s="15" customFormat="1" ht="61.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14"/>
    </row>
    <row r="52" spans="1:12" s="15" customFormat="1" ht="63.7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14"/>
    </row>
    <row r="53" spans="1:12" ht="38.25" customHeight="1" x14ac:dyDescent="0.25"/>
    <row r="54" spans="1:12" s="33" customFormat="1" ht="38.2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2"/>
    </row>
    <row r="55" spans="1:12" s="20" customFormat="1" ht="38.2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4"/>
    </row>
    <row r="56" spans="1:12" s="20" customFormat="1" ht="37.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4"/>
    </row>
    <row r="57" spans="1:12" s="15" customFormat="1" ht="66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14"/>
    </row>
    <row r="58" spans="1:12" ht="52.5" customHeight="1" x14ac:dyDescent="0.25">
      <c r="L58" s="14"/>
    </row>
    <row r="59" spans="1:12" ht="50.25" customHeight="1" x14ac:dyDescent="0.25">
      <c r="L59" s="14"/>
    </row>
    <row r="60" spans="1:12" s="33" customFormat="1" ht="30.7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14"/>
    </row>
    <row r="61" spans="1:12" s="20" customFormat="1" ht="30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14"/>
    </row>
    <row r="62" spans="1:12" s="20" customFormat="1" ht="4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14"/>
    </row>
    <row r="63" spans="1:12" s="15" customFormat="1" ht="18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14"/>
    </row>
    <row r="64" spans="1:12" x14ac:dyDescent="0.25">
      <c r="L64" s="14"/>
    </row>
    <row r="65" spans="1:12" x14ac:dyDescent="0.25">
      <c r="L65" s="14"/>
    </row>
    <row r="66" spans="1:12" s="31" customFormat="1" ht="33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14"/>
    </row>
    <row r="67" spans="1:12" s="3" customForma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14"/>
    </row>
    <row r="68" spans="1:12" s="3" customForma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14"/>
    </row>
    <row r="69" spans="1:12" s="3" customForma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14"/>
    </row>
    <row r="70" spans="1:12" s="15" customFormat="1" ht="39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14"/>
    </row>
    <row r="71" spans="1:12" s="15" customFormat="1" ht="1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14"/>
    </row>
    <row r="72" spans="1:12" s="15" customFormat="1" ht="24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14"/>
    </row>
    <row r="73" spans="1:12" s="15" customForma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14"/>
    </row>
    <row r="74" spans="1:12" x14ac:dyDescent="0.25">
      <c r="L74" s="14"/>
    </row>
    <row r="75" spans="1:12" s="31" customFormat="1" ht="12.75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14"/>
    </row>
    <row r="76" spans="1:12" s="3" customForma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2" s="3" customFormat="1" ht="60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2" s="15" customFormat="1" ht="4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2"/>
    </row>
    <row r="79" spans="1:12" s="15" customFormat="1" ht="4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4"/>
    </row>
    <row r="80" spans="1:12" s="15" customFormat="1" ht="60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4"/>
    </row>
    <row r="81" spans="1:12" s="15" customFormat="1" ht="7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14"/>
    </row>
    <row r="82" spans="1:12" s="15" customFormat="1" ht="7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14"/>
    </row>
    <row r="83" spans="1:12" s="15" customFormat="1" ht="4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14"/>
    </row>
    <row r="84" spans="1:12" s="15" customFormat="1" ht="4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14"/>
    </row>
    <row r="85" spans="1:12" s="15" customFormat="1" ht="4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14"/>
    </row>
    <row r="86" spans="1:12" s="15" customFormat="1" ht="4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s="15" customFormat="1" ht="7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 s="15" customFormat="1" ht="6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 s="15" customFormat="1" ht="60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 s="15" customFormat="1" ht="1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 s="15" customFormat="1" ht="30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 s="15" customFormat="1" ht="1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 s="15" customFormat="1" ht="1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 s="15" customFormat="1" ht="4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 s="15" customFormat="1" ht="16.899999999999999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s="15" customForma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8" spans="1:12" s="31" customFormat="1" ht="12.75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s="3" customForma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 s="3" customFormat="1" ht="30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 s="15" customFormat="1" ht="1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 s="15" customFormat="1" ht="1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 s="15" customFormat="1" ht="1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 s="15" customFormat="1" ht="1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spans="1:12" s="15" customFormat="1" ht="1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2" s="15" customFormat="1" ht="1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 s="15" customFormat="1" ht="7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 s="15" customFormat="1" ht="7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 s="15" customFormat="1" ht="7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s="15" customFormat="1" ht="22.9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 s="15" customForma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3" spans="1:12" s="31" customFormat="1" ht="12.75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 s="3" customForma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 s="3" customFormat="1" ht="1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 s="15" customFormat="1" ht="1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1:12" s="15" customFormat="1" ht="1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 s="15" customFormat="1" ht="1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2" s="15" customFormat="1" ht="19.899999999999999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 s="15" customForma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2" spans="1:12" s="31" customFormat="1" ht="12.75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spans="1:12" s="3" customForma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1:12" s="3" customFormat="1" ht="4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spans="1:12" s="15" customFormat="1" ht="4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spans="1:12" s="15" customFormat="1" ht="4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spans="1:12" s="15" customFormat="1" ht="60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1:12" s="15" customFormat="1" ht="4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 s="15" customFormat="1" ht="4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1:12" s="15" customFormat="1" ht="1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1:12" s="15" customFormat="1" ht="1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2" s="15" customFormat="1" ht="30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2" s="15" customFormat="1" ht="1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spans="1:12" s="15" customFormat="1" ht="21.6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</row>
    <row r="135" spans="1:12" s="15" customForma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</sheetData>
  <mergeCells count="8">
    <mergeCell ref="J38:K38"/>
    <mergeCell ref="A25:K25"/>
    <mergeCell ref="A20:K20"/>
    <mergeCell ref="A5:K5"/>
    <mergeCell ref="A3:K3"/>
    <mergeCell ref="A1:K1"/>
    <mergeCell ref="J18:K18"/>
    <mergeCell ref="J24:K24"/>
  </mergeCells>
  <pageMargins left="0.7" right="0.7" top="0.75" bottom="0.75" header="0.3" footer="0.3"/>
  <pageSetup paperSize="9" scale="51" orientation="portrait" r:id="rId1"/>
  <rowBreaks count="1" manualBreakCount="1">
    <brk id="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2024-10-02T09:28:34Z</dcterms:modified>
</cp:coreProperties>
</file>