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Y:\!!! Zamówienia BZP\!!! POSTĘPOWANIA\Poniżej 30.000 EURO\2023\ZPU 90-2023 Opatrunki specjalistyczne\Na strone\"/>
    </mc:Choice>
  </mc:AlternateContent>
  <xr:revisionPtr revIDLastSave="0" documentId="13_ncr:1_{0346E18D-76C8-44BA-B0A1-225CA9844C5C}" xr6:coauthVersionLast="47" xr6:coauthVersionMax="47" xr10:uidLastSave="{00000000-0000-0000-0000-000000000000}"/>
  <bookViews>
    <workbookView xWindow="3075" yWindow="3075" windowWidth="18900" windowHeight="11040" xr2:uid="{6172DF65-ACAC-4D1E-A76F-24F54AE1B9AB}"/>
  </bookViews>
  <sheets>
    <sheet name="Arkusz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1" l="1"/>
  <c r="J64" i="1" s="1"/>
  <c r="G64" i="1"/>
  <c r="I63" i="1"/>
  <c r="J63" i="1" s="1"/>
  <c r="G63" i="1"/>
  <c r="I62" i="1"/>
  <c r="J62" i="1" s="1"/>
  <c r="G62" i="1"/>
  <c r="I61" i="1"/>
  <c r="J61" i="1" s="1"/>
  <c r="G61" i="1"/>
  <c r="I60" i="1"/>
  <c r="J60" i="1" s="1"/>
  <c r="G60" i="1"/>
  <c r="I59" i="1"/>
  <c r="J59" i="1" s="1"/>
  <c r="G59" i="1"/>
  <c r="I58" i="1"/>
  <c r="J58" i="1" s="1"/>
  <c r="G58" i="1"/>
  <c r="I57" i="1"/>
  <c r="J57" i="1" s="1"/>
  <c r="G57" i="1"/>
  <c r="I56" i="1"/>
  <c r="J56" i="1" s="1"/>
  <c r="G56" i="1"/>
  <c r="I55" i="1"/>
  <c r="J55" i="1" s="1"/>
  <c r="G55" i="1"/>
  <c r="I54" i="1"/>
  <c r="J54" i="1" s="1"/>
  <c r="G54" i="1"/>
  <c r="I53" i="1"/>
  <c r="J53" i="1" s="1"/>
  <c r="G53" i="1"/>
  <c r="I52" i="1"/>
  <c r="J52" i="1" s="1"/>
  <c r="G52" i="1"/>
  <c r="I51" i="1"/>
  <c r="J51" i="1" s="1"/>
  <c r="G51" i="1"/>
  <c r="I50" i="1"/>
  <c r="J50" i="1" s="1"/>
  <c r="G50" i="1"/>
  <c r="I49" i="1"/>
  <c r="J49" i="1" s="1"/>
  <c r="G49" i="1"/>
  <c r="I48" i="1"/>
  <c r="J48" i="1" s="1"/>
  <c r="G48" i="1"/>
  <c r="I47" i="1"/>
  <c r="J47" i="1" s="1"/>
  <c r="G47" i="1"/>
  <c r="I46" i="1"/>
  <c r="J46" i="1" s="1"/>
  <c r="G46" i="1"/>
  <c r="I45" i="1"/>
  <c r="J45" i="1" s="1"/>
  <c r="G45" i="1"/>
  <c r="I44" i="1"/>
  <c r="J44" i="1" s="1"/>
  <c r="G44" i="1"/>
  <c r="I43" i="1"/>
  <c r="J43" i="1" s="1"/>
  <c r="G43" i="1"/>
  <c r="I42" i="1"/>
  <c r="J42" i="1" s="1"/>
  <c r="G42" i="1"/>
  <c r="A42" i="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I41" i="1"/>
  <c r="G41" i="1"/>
  <c r="I7" i="1"/>
  <c r="I34" i="1"/>
  <c r="J34" i="1" s="1"/>
  <c r="G34" i="1"/>
  <c r="I33" i="1"/>
  <c r="J33" i="1" s="1"/>
  <c r="G33" i="1"/>
  <c r="I32" i="1"/>
  <c r="J32" i="1" s="1"/>
  <c r="G32" i="1"/>
  <c r="I31" i="1"/>
  <c r="J31" i="1" s="1"/>
  <c r="G31" i="1"/>
  <c r="I30" i="1"/>
  <c r="J30" i="1" s="1"/>
  <c r="G30" i="1"/>
  <c r="I29" i="1"/>
  <c r="J29" i="1" s="1"/>
  <c r="G29" i="1"/>
  <c r="I28" i="1"/>
  <c r="J28" i="1" s="1"/>
  <c r="G28" i="1"/>
  <c r="I27" i="1"/>
  <c r="J27" i="1" s="1"/>
  <c r="G27" i="1"/>
  <c r="I26" i="1"/>
  <c r="J26" i="1" s="1"/>
  <c r="G26" i="1"/>
  <c r="I25" i="1"/>
  <c r="J25" i="1" s="1"/>
  <c r="G25" i="1"/>
  <c r="I24" i="1"/>
  <c r="J24" i="1" s="1"/>
  <c r="G24" i="1"/>
  <c r="I23" i="1"/>
  <c r="J23" i="1" s="1"/>
  <c r="G23" i="1"/>
  <c r="I22" i="1"/>
  <c r="J22" i="1" s="1"/>
  <c r="G22" i="1"/>
  <c r="I21" i="1"/>
  <c r="J21" i="1" s="1"/>
  <c r="G21" i="1"/>
  <c r="I20" i="1"/>
  <c r="J20" i="1" s="1"/>
  <c r="G20" i="1"/>
  <c r="I19" i="1"/>
  <c r="J19" i="1" s="1"/>
  <c r="G19" i="1"/>
  <c r="I18" i="1"/>
  <c r="J18" i="1" s="1"/>
  <c r="G18" i="1"/>
  <c r="I17" i="1"/>
  <c r="J17" i="1" s="1"/>
  <c r="G17" i="1"/>
  <c r="I16" i="1"/>
  <c r="J16" i="1" s="1"/>
  <c r="G16" i="1"/>
  <c r="I15" i="1"/>
  <c r="J15" i="1" s="1"/>
  <c r="G15" i="1"/>
  <c r="I14" i="1"/>
  <c r="J14" i="1" s="1"/>
  <c r="G14" i="1"/>
  <c r="I13" i="1"/>
  <c r="J13" i="1" s="1"/>
  <c r="G13" i="1"/>
  <c r="I12" i="1"/>
  <c r="J12" i="1" s="1"/>
  <c r="G12" i="1"/>
  <c r="I11" i="1"/>
  <c r="J11" i="1" s="1"/>
  <c r="G11" i="1"/>
  <c r="I10" i="1"/>
  <c r="J10" i="1" s="1"/>
  <c r="G10" i="1"/>
  <c r="I9" i="1"/>
  <c r="J9" i="1" s="1"/>
  <c r="G9" i="1"/>
  <c r="I8" i="1"/>
  <c r="J8" i="1" s="1"/>
  <c r="G8" i="1"/>
  <c r="G7" i="1"/>
  <c r="I65" i="1" l="1"/>
  <c r="J41" i="1"/>
  <c r="J65" i="1" s="1"/>
  <c r="I35" i="1"/>
  <c r="J7" i="1"/>
  <c r="J35" i="1" s="1"/>
</calcChain>
</file>

<file path=xl/sharedStrings.xml><?xml version="1.0" encoding="utf-8"?>
<sst xmlns="http://schemas.openxmlformats.org/spreadsheetml/2006/main" count="155" uniqueCount="86">
  <si>
    <t>L.p.</t>
  </si>
  <si>
    <t>Opis przedmiotu zamówienia</t>
  </si>
  <si>
    <t>Rozmiar</t>
  </si>
  <si>
    <t>J.m.</t>
  </si>
  <si>
    <t>Ilość</t>
  </si>
  <si>
    <t>Cena jednostkowa netto</t>
  </si>
  <si>
    <t>Cena jednostkowa brutto</t>
  </si>
  <si>
    <t>Podatek Vat
 (%)</t>
  </si>
  <si>
    <t>Wartość netto</t>
  </si>
  <si>
    <t>Wartość brutto</t>
  </si>
  <si>
    <t>1. Nazwa handlowa
2. Nr katalogowy</t>
  </si>
  <si>
    <t>Nazwa producenta</t>
  </si>
  <si>
    <t>Opatrunek foliowy, sterylny z wkładem chłonnym o strukturze plastra miodu,umożliwiającym obserwację rany. Folia o wysokiej przepuszczalności dla pary wodnej (Współczynnik MVTR powyżej 11 000g/m²/24h w  37 °C), nieprzepuszczalny dla płynów, bakterii i wirusów, wykonany z folii poliuretanowej, z klejem akrylowanym w sposób siateczkowy.</t>
  </si>
  <si>
    <t>20cm x 10cm</t>
  </si>
  <si>
    <t>szt.</t>
  </si>
  <si>
    <t>15cm x10 cm</t>
  </si>
  <si>
    <t xml:space="preserve">8-10 cm x 10 cm </t>
  </si>
  <si>
    <t>Sterylny opatrunek foliowy z nieprzywierającym wkładem chłonnym do ran pooperacyjnych i urazowych. Zbudowany z paroprzepuszczalnej i transparętnej folii poliuretanowej, która umożliwia wymianę gazową co minimalizuje gromadzenie się wilgoci i ryzyko maceracji oraz umożliwia łatwiejsze monitorowanie wkładu chłonnego. Wysoce chłonny wkład pozwala na noszenie opatrunku przez dłuższy czas przez co redukuje ilości zmian opatrunku.Nieprzywierająca warstwa kontaktowa minimalizuje ból przy usuwaniu opatrunku. Klej naniesiony w formie kratki zapewnia bezpieczne umocowanie.Opatrunej jest antybakteryjny i wodoodporny oraz elastyczny i komfortowy.</t>
  </si>
  <si>
    <t>6,5 cm x 5 cm</t>
  </si>
  <si>
    <t>8,5 cm x 15,5 cm</t>
  </si>
  <si>
    <t xml:space="preserve">10 cm x 12 cm </t>
  </si>
  <si>
    <t xml:space="preserve">10 cm x 20 cm </t>
  </si>
  <si>
    <t xml:space="preserve"> Sterylny opatrunek z pianki poliuretanowej, z wyciętym otworem umożliwiającym dopasowanie się opatrunku wokół rurki tracheostomijnej. Opatrunek nie przywiera do obszaru rany co umożliwia jego bezbolesną zmianę.Gąbczasta warstwa środkowa z poliuretanu zmniejsza nacisk rurki, chroni brzegi rany przy rurce zapewniając dodatkowy komfort pacjentowi. Stosowany przy umiarkowanym lub obfitym wysięku.</t>
  </si>
  <si>
    <t xml:space="preserve">9 cm x 9 cm </t>
  </si>
  <si>
    <t>Sterylny, amorficzny hydrożel do szybkiego i bezbolesnego usuwania tkanki martwiczej. Rozpuszcza i wchłania oddzielającą się tkankę martwiczą i wysięk. Stwarza wilgotne środowisko w ranie, nie uszkadza tkanki ziarninującej. Przyspiesza gojenie ran.Dozownik Applipak umożliwia łatwe nanoszenie żelu nawet na trudno dostępne fragmenty rany. Wskazany do usuwania martwych tkanek z ran płytkich i głębokichn tj. odleżyny, owrzodzenia podudzia i stopy cukrzycowej, rany nowotworowe, rany chirurgiczne, oparzenia, otarcia, miejsca po amputacji. Stosowany jest także w celach nawilżających do głębokich ran ziarninujących. Może być stosowany na ranach zainfekowanych podczas terapii antybiotykowej.W późniejszych etapach gojenia rany można pozostawiać na ranie do 3 dni.</t>
  </si>
  <si>
    <t>15 g</t>
  </si>
  <si>
    <t xml:space="preserve">Elastyczny opatrunek poliestrowy powleczony srebrem nanokrystalicznym, bakteriobójczy, uwalniający srebro z opatrunku do rany przez 3 dni </t>
  </si>
  <si>
    <t xml:space="preserve">10 cm x 10 cm </t>
  </si>
  <si>
    <t>10 cm x 20 cm</t>
  </si>
  <si>
    <t xml:space="preserve">20 cm x 40 cm </t>
  </si>
  <si>
    <t>Transparentny, paroprzepuszczalny opatrunek foliowy na rolce do zabezpieczania opatrunków pierwotnych jako profilaktyka przeciwodleżynowa.Opatrunek wodoodporny stanowiący barierę antybakteryjną,</t>
  </si>
  <si>
    <t>5 cm x 10 m</t>
  </si>
  <si>
    <t>10 cm x 10 m</t>
  </si>
  <si>
    <t>15 cm x 10 m</t>
  </si>
  <si>
    <t>Elastyczny opatrunek z włókniny z czystym, amorficznym hydrożelem który stwarza wilgotne środowisko, posiadający właściwości chłodzące. Do stosowania w ranachgłębokich, powierzchniowych, nowotworowych, oparzeniowych.</t>
  </si>
  <si>
    <t>10 cm  x 20 cm</t>
  </si>
  <si>
    <t xml:space="preserve">10 cm x 40 cm </t>
  </si>
  <si>
    <t>Paroprzepuszczalny, wodoszczelny przezroczysty opatrunek w aerozolu do suchych, powierzchniowych i drobnych chirurgicznych ran.</t>
  </si>
  <si>
    <t>op. 240 ml</t>
  </si>
  <si>
    <t>Szybkoschnący, hypoalergiczny,bezalkoholowy roztwór tworzący na skórze ochronny film, ochrona do 96 godzin</t>
  </si>
  <si>
    <t>28 ml</t>
  </si>
  <si>
    <t>Miękki, nietkany opatrunek włókninowy o dużej chłonności, który w kontakcie z wysiękiem tworzy klarowny opatrunek żelowy, zamyka wysięk i bakterie wewnątrz opatrunku. Zmiana opatrunku max co 7 dni</t>
  </si>
  <si>
    <t xml:space="preserve">2 cm x 45 cm </t>
  </si>
  <si>
    <t>4 cm x 20 cm</t>
  </si>
  <si>
    <t>4 cm x 30 cm</t>
  </si>
  <si>
    <t>Pięciowarstwowywysoce chłonny opatrunek zbudowany z pianki poliuretanowej na rany o dużym wysięku, posiadający wskażnik zmiany.Dodatkowa wartstwa super chłonna, samoprzylepny żel sikikonowy stanowiący warstwę przylepną na całej powierzchni opatrunku.</t>
  </si>
  <si>
    <t xml:space="preserve">10,3 -10,5cm x 10,3 -10,5 </t>
  </si>
  <si>
    <t>12,9 cm -13,1 cm x-12,9cm -13,1 cm</t>
  </si>
  <si>
    <t>15,4 cm x -15,4 cm</t>
  </si>
  <si>
    <t xml:space="preserve">21 cm x 21 cm </t>
  </si>
  <si>
    <t>Opatrunek z pianki poliuretanowej w kształcie kieszonki przeznaczony do opatrywania ran na pięcie, łokciach.Sterylny, możliwość założenia opatrunku bez utraty jego właściwości.</t>
  </si>
  <si>
    <t xml:space="preserve">10,5 cm x 13,5 cm </t>
  </si>
  <si>
    <t>Razem</t>
  </si>
  <si>
    <t xml:space="preserve"> Cena jednostkowa netto </t>
  </si>
  <si>
    <t>Podatek VAT
 (%)</t>
  </si>
  <si>
    <t>Nazwa handlowa/ 
Nr katalogowy</t>
  </si>
  <si>
    <t xml:space="preserve">Opatrunek jałowy hydrokoloidowy cienki  </t>
  </si>
  <si>
    <t>15 cm x 15 cm</t>
  </si>
  <si>
    <t>op. 5 szt.</t>
  </si>
  <si>
    <t>10 cm x 10 cm</t>
  </si>
  <si>
    <t>Sterylny, przezroczysty żel hydrokoloidowy składający się w 80% z wody, 15% glikolu propylenowego, 5% pektyny i karboksymetylocelulozy sodow</t>
  </si>
  <si>
    <t>Opatrunek piankowy z silikonową warstwą kontaktową, przylepny na całej powierzchni opatrunku. Opatrunek regulujący wilgotność w ranie składający się z poliuretanowej pianki oraz zewnętrznej wodoodpornej warstwy wykonanej z półprzepuszczalnej błony poliuretanowej. Dostosowuje się do ruchów ciała</t>
  </si>
  <si>
    <t>10x10 cm</t>
  </si>
  <si>
    <t>15x15 cm</t>
  </si>
  <si>
    <t>Przeciwbakteryjny, 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 klejącą</t>
  </si>
  <si>
    <t>14-15 cm x 19-20 cm</t>
  </si>
  <si>
    <t>21 x 21 cm</t>
  </si>
  <si>
    <t>16,9-20,5 CM</t>
  </si>
  <si>
    <t>14X19,8 CM</t>
  </si>
  <si>
    <t xml:space="preserve">Przeciwbakteryjny, nieprzylepny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t>
  </si>
  <si>
    <t>10 x 10 cm</t>
  </si>
  <si>
    <t>15 x 15 cm</t>
  </si>
  <si>
    <t>15 x 20 cm</t>
  </si>
  <si>
    <t>Bakteriobójczy, samoprzylepny, wodoodporny opatrunek na rany pooperacyjne, o wysokiej chłonności. Materiał chłonny wykonany z hydrowłókien z wbudowanymi jonami srebra, utrzymywany pomiędzy 2 warstwami hydrokoloidu, pokrytymi zewnętrzną błoną poliuretanową</t>
  </si>
  <si>
    <t>9 x 10 cm</t>
  </si>
  <si>
    <t>9 x 15</t>
  </si>
  <si>
    <t>9 x 25</t>
  </si>
  <si>
    <t>Samoprzylepny, wodoodporny opatrunek na rany pooperacyjne, o wysokiej chłonności. Materiał chłonny wykonany z hydrowłókien utrzymywany pomiędzy 2 warstwami hydrokoloidu, pokrytymi zewnętrzną błoną poliuretanową</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</si>
  <si>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</si>
  <si>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20 x 20 cm</t>
  </si>
  <si>
    <t>Opatrunek wielowarstwowy, nieprzylepny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</si>
  <si>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20 x 30 cm</t>
  </si>
  <si>
    <t>Załącznik nr 3 do Zapytania - Formularz asortymentowo-cenowy</t>
  </si>
  <si>
    <t>ZPU 90-2023</t>
  </si>
  <si>
    <t>Pakiet 2 Opatrunki specjalistyczne II</t>
  </si>
  <si>
    <t>Pakiet 1 Opatrunki specjalistyczne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</si>
</sst>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0" x14ac:knownFonts="1">
    <font>
      <sz val="11"/>
      <color theme="1"/>
      <name val="Calibri"/>
      <family val="2"/>
      <charset val="238"/>
      <scheme val="minor"/>
    </font>
    <font>
      <b/>
      <sz val="11"/>
      <color theme="1"/>
      <name val="Calibri"/>
      <family val="2"/>
      <charset val="238"/>
      <scheme val="minor"/>
    </font>
    <font>
      <sz val="8"/>
      <name val="Tahoma"/>
      <family val="2"/>
      <charset val="238"/>
    </font>
    <font>
      <b/>
      <sz val="8"/>
      <name val="Tahoma"/>
      <family val="2"/>
      <charset val="238"/>
    </font>
    <font>
      <sz val="8"/>
      <color theme="1"/>
      <name val="Tahoma"/>
      <family val="2"/>
      <charset val="238"/>
    </font>
    <font>
      <sz val="10"/>
      <name val="Arial"/>
      <family val="2"/>
      <charset val="238"/>
    </font>
    <font>
      <sz val="8"/>
      <color rgb="FF000000"/>
      <name val="Tahoma"/>
      <family val="2"/>
      <charset val="238"/>
    </font>
    <font>
      <b/>
      <sz val="11"/>
      <color theme="1"/>
      <name val="Tahoma"/>
      <family val="2"/>
      <charset val="238"/>
    </font>
    <font>
      <sz val="11"/>
      <color theme="1"/>
      <name val="Arial CE"/>
      <charset val="238"/>
    </font>
    <font>
      <b/>
      <sz val="8"/>
      <color theme="1"/>
      <name val="Tahoma"/>
      <family val="2"/>
      <charset val="238"/>
    </font>
  </fonts>
  <fills count="7">
    <fill>
      <patternFill patternType="none"/>
    </fill>
    <fill>
      <patternFill patternType="gray125"/>
    </fill>
    <fill>
      <patternFill patternType="solid">
        <fgColor rgb="FFCCFFFF"/>
        <bgColor rgb="FF000000"/>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indexed="64"/>
      </top>
      <bottom/>
      <diagonal/>
    </border>
  </borders>
  <cellStyleXfs count="3">
    <xf numFmtId="0" fontId="0" fillId="0" borderId="0"/>
    <xf numFmtId="0" fontId="5" fillId="0" borderId="0"/>
    <xf numFmtId="0" fontId="8" fillId="0" borderId="0"/>
  </cellStyleXfs>
  <cellXfs count="85">
    <xf numFmtId="0" fontId="0" fillId="0" borderId="0" xfId="0"/>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3"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164" fontId="2" fillId="5" borderId="1" xfId="1" applyNumberFormat="1" applyFont="1" applyFill="1" applyBorder="1" applyAlignment="1">
      <alignment horizontal="center" vertical="center" wrapText="1"/>
    </xf>
    <xf numFmtId="9" fontId="2" fillId="0" borderId="2" xfId="0" applyNumberFormat="1" applyFont="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3"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xf>
    <xf numFmtId="164" fontId="2" fillId="3" borderId="5"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4" fillId="4" borderId="0" xfId="0" applyFont="1" applyFill="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4" borderId="3" xfId="0" applyFont="1" applyFill="1" applyBorder="1" applyAlignment="1">
      <alignment horizontal="center" vertical="center"/>
    </xf>
    <xf numFmtId="0" fontId="4"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3" fontId="2" fillId="0" borderId="3" xfId="0" applyNumberFormat="1" applyFont="1" applyBorder="1" applyAlignment="1">
      <alignment horizontal="center" vertical="center" wrapText="1"/>
    </xf>
    <xf numFmtId="164" fontId="2" fillId="0" borderId="7" xfId="0" applyNumberFormat="1" applyFont="1" applyBorder="1" applyAlignment="1">
      <alignment horizontal="center" vertical="center"/>
    </xf>
    <xf numFmtId="164" fontId="2" fillId="3" borderId="3" xfId="0" applyNumberFormat="1"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xf>
    <xf numFmtId="9" fontId="2" fillId="0" borderId="5" xfId="0" applyNumberFormat="1" applyFont="1" applyBorder="1" applyAlignment="1">
      <alignment horizontal="center" vertical="center" wrapText="1"/>
    </xf>
    <xf numFmtId="0" fontId="2" fillId="0" borderId="1" xfId="0" applyFont="1" applyBorder="1" applyAlignment="1">
      <alignment horizontal="left" vertical="center" wrapText="1"/>
    </xf>
    <xf numFmtId="0" fontId="4" fillId="4" borderId="1" xfId="0" applyFont="1" applyFill="1" applyBorder="1" applyAlignment="1">
      <alignment horizontal="center" vertical="center"/>
    </xf>
    <xf numFmtId="0" fontId="2" fillId="0" borderId="0" xfId="0" applyFont="1" applyAlignment="1">
      <alignment horizontal="center" vertical="center"/>
    </xf>
    <xf numFmtId="0" fontId="4" fillId="4" borderId="0" xfId="0" applyFont="1" applyFill="1" applyAlignment="1">
      <alignment horizontal="left" vertical="center" wrapText="1"/>
    </xf>
    <xf numFmtId="0" fontId="4" fillId="4" borderId="0" xfId="0" applyFont="1" applyFill="1" applyAlignment="1">
      <alignment horizontal="center" vertical="center"/>
    </xf>
    <xf numFmtId="3" fontId="2" fillId="0" borderId="0" xfId="0" applyNumberFormat="1" applyFont="1" applyAlignment="1">
      <alignment horizontal="center" vertical="center" wrapText="1"/>
    </xf>
    <xf numFmtId="164" fontId="2" fillId="0" borderId="0" xfId="0" applyNumberFormat="1" applyFont="1" applyAlignment="1">
      <alignment horizontal="center" vertical="center"/>
    </xf>
    <xf numFmtId="164" fontId="2" fillId="4" borderId="0" xfId="0" applyNumberFormat="1" applyFont="1" applyFill="1" applyAlignment="1">
      <alignment horizontal="center" vertical="center" wrapText="1"/>
    </xf>
    <xf numFmtId="9" fontId="3" fillId="6" borderId="1" xfId="0" applyNumberFormat="1" applyFont="1" applyFill="1" applyBorder="1" applyAlignment="1">
      <alignment horizontal="center" vertical="center" wrapText="1"/>
    </xf>
    <xf numFmtId="164" fontId="2" fillId="6" borderId="0" xfId="0" applyNumberFormat="1" applyFont="1" applyFill="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xf>
    <xf numFmtId="0" fontId="7" fillId="0" borderId="0" xfId="0" applyFont="1" applyAlignment="1">
      <alignment horizont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3" fontId="2" fillId="0" borderId="11"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4" fillId="0" borderId="3" xfId="2" applyFont="1" applyBorder="1" applyAlignment="1">
      <alignment horizontal="center" vertical="center" wrapText="1"/>
    </xf>
    <xf numFmtId="164" fontId="6" fillId="0" borderId="3" xfId="0" applyNumberFormat="1" applyFont="1" applyBorder="1" applyAlignment="1">
      <alignment horizontal="center" vertical="center" wrapText="1"/>
    </xf>
    <xf numFmtId="164" fontId="2" fillId="5" borderId="3" xfId="1" applyNumberFormat="1"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4" fillId="0" borderId="1" xfId="2" applyFont="1" applyBorder="1" applyAlignment="1">
      <alignment horizontal="center" vertical="center" wrapText="1"/>
    </xf>
    <xf numFmtId="164" fontId="6" fillId="0" borderId="1" xfId="0" applyNumberFormat="1" applyFont="1" applyBorder="1" applyAlignment="1">
      <alignment horizontal="center" vertical="center" wrapText="1"/>
    </xf>
    <xf numFmtId="0" fontId="2" fillId="6" borderId="13" xfId="0" applyFont="1" applyFill="1" applyBorder="1" applyAlignment="1">
      <alignment horizontal="center" vertical="center" wrapText="1"/>
    </xf>
    <xf numFmtId="164" fontId="4" fillId="0" borderId="0" xfId="0" applyNumberFormat="1" applyFont="1" applyAlignment="1">
      <alignment vertical="center"/>
    </xf>
    <xf numFmtId="9" fontId="3" fillId="0" borderId="1" xfId="0" applyNumberFormat="1"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9" fillId="4" borderId="13" xfId="0" applyFont="1" applyFill="1" applyBorder="1" applyAlignment="1">
      <alignment horizontal="left" vertical="center"/>
    </xf>
    <xf numFmtId="0" fontId="2" fillId="0" borderId="3" xfId="2" applyFont="1" applyBorder="1" applyAlignment="1">
      <alignment horizontal="left" vertical="center" wrapText="1"/>
    </xf>
    <xf numFmtId="0" fontId="2" fillId="0" borderId="5" xfId="2"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0" xfId="0" applyFont="1"/>
  </cellXfs>
  <cellStyles count="3">
    <cellStyle name="Normalny" xfId="0" builtinId="0"/>
    <cellStyle name="Normalny 2 3" xfId="1" xr:uid="{DB76AF72-72EA-425C-A5A7-AEFEB7751A52}"/>
    <cellStyle name="Normalny 4" xfId="2" xr:uid="{6F72C8B4-B725-40DA-AD9B-ACCC246F5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B182-E4CE-4B61-937A-1860C56BF571}">
  <sheetPr>
    <pageSetUpPr fitToPage="1"/>
  </sheetPr>
  <dimension ref="A1:M65"/>
  <sheetViews>
    <sheetView tabSelected="1" topLeftCell="A25" workbookViewId="0">
      <selection activeCell="B2" sqref="B2"/>
    </sheetView>
  </sheetViews>
  <sheetFormatPr defaultRowHeight="15" x14ac:dyDescent="0.25"/>
  <cols>
    <col min="2" max="2" width="58.5703125" customWidth="1"/>
    <col min="3" max="3" width="26.85546875" customWidth="1"/>
    <col min="6" max="6" width="12.42578125" customWidth="1"/>
    <col min="11" max="11" width="21.28515625" customWidth="1"/>
  </cols>
  <sheetData>
    <row r="1" spans="1:13" x14ac:dyDescent="0.25">
      <c r="B1" s="74"/>
      <c r="C1" s="53"/>
      <c r="D1" s="53"/>
      <c r="E1" s="53"/>
      <c r="F1" s="53" t="s">
        <v>83</v>
      </c>
      <c r="G1" s="53"/>
      <c r="H1" s="53"/>
      <c r="I1" s="53"/>
      <c r="J1" s="84"/>
    </row>
    <row r="2" spans="1:13" x14ac:dyDescent="0.25">
      <c r="B2" s="74"/>
      <c r="C2" s="53"/>
      <c r="D2" s="53"/>
      <c r="E2" s="53"/>
      <c r="F2" s="53"/>
      <c r="G2" s="53"/>
      <c r="H2" s="53"/>
      <c r="I2" s="53"/>
      <c r="J2" s="84"/>
    </row>
    <row r="3" spans="1:13" x14ac:dyDescent="0.25">
      <c r="B3" s="74"/>
      <c r="C3" s="53"/>
      <c r="D3" s="53"/>
      <c r="E3" s="53"/>
      <c r="F3" s="53" t="s">
        <v>82</v>
      </c>
      <c r="G3" s="53"/>
      <c r="H3" s="53"/>
      <c r="I3" s="53"/>
      <c r="J3" s="84"/>
    </row>
    <row r="4" spans="1:13" x14ac:dyDescent="0.25">
      <c r="B4" s="74"/>
      <c r="C4" s="74"/>
      <c r="D4" s="74"/>
      <c r="E4" s="74"/>
      <c r="F4" s="74"/>
      <c r="G4" s="74"/>
      <c r="H4" s="74"/>
      <c r="I4" s="74"/>
    </row>
    <row r="5" spans="1:13" x14ac:dyDescent="0.25">
      <c r="B5" s="53" t="s">
        <v>85</v>
      </c>
      <c r="C5" s="52"/>
    </row>
    <row r="6" spans="1:13" ht="31.5" x14ac:dyDescent="0.25">
      <c r="A6" s="1" t="s">
        <v>0</v>
      </c>
      <c r="B6" s="2" t="s">
        <v>1</v>
      </c>
      <c r="C6" s="2" t="s">
        <v>2</v>
      </c>
      <c r="D6" s="2" t="s">
        <v>3</v>
      </c>
      <c r="E6" s="3" t="s">
        <v>4</v>
      </c>
      <c r="F6" s="4" t="s">
        <v>5</v>
      </c>
      <c r="G6" s="5" t="s">
        <v>6</v>
      </c>
      <c r="H6" s="2" t="s">
        <v>7</v>
      </c>
      <c r="I6" s="6" t="s">
        <v>8</v>
      </c>
      <c r="J6" s="6" t="s">
        <v>9</v>
      </c>
      <c r="K6" s="2" t="s">
        <v>10</v>
      </c>
      <c r="L6" s="2" t="s">
        <v>11</v>
      </c>
      <c r="M6" s="7"/>
    </row>
    <row r="7" spans="1:13" x14ac:dyDescent="0.25">
      <c r="A7" s="1">
        <v>1</v>
      </c>
      <c r="B7" s="81" t="s">
        <v>12</v>
      </c>
      <c r="C7" s="8" t="s">
        <v>13</v>
      </c>
      <c r="D7" s="9" t="s">
        <v>14</v>
      </c>
      <c r="E7" s="10">
        <v>100</v>
      </c>
      <c r="F7" s="11"/>
      <c r="G7" s="12">
        <f t="shared" ref="G7:G34" si="0">ROUND(F7*(1+H7),2)</f>
        <v>0</v>
      </c>
      <c r="H7" s="13">
        <v>0.08</v>
      </c>
      <c r="I7" s="14">
        <f>ROUND(F7*E7,2)</f>
        <v>0</v>
      </c>
      <c r="J7" s="14">
        <f>ROUND(I7*1.08,2)</f>
        <v>0</v>
      </c>
      <c r="K7" s="1"/>
      <c r="L7" s="1"/>
      <c r="M7" s="7"/>
    </row>
    <row r="8" spans="1:13" ht="15" customHeight="1" x14ac:dyDescent="0.25">
      <c r="A8" s="1">
        <v>2</v>
      </c>
      <c r="B8" s="82"/>
      <c r="C8" s="9" t="s">
        <v>15</v>
      </c>
      <c r="D8" s="9" t="s">
        <v>14</v>
      </c>
      <c r="E8" s="10">
        <v>180</v>
      </c>
      <c r="F8" s="11"/>
      <c r="G8" s="12">
        <f t="shared" si="0"/>
        <v>0</v>
      </c>
      <c r="H8" s="15">
        <v>0.08</v>
      </c>
      <c r="I8" s="14">
        <f t="shared" ref="I8:I34" si="1">ROUND(F8*E8,2)</f>
        <v>0</v>
      </c>
      <c r="J8" s="14">
        <f t="shared" ref="J8:J34" si="2">ROUND(I8*1.08,2)</f>
        <v>0</v>
      </c>
      <c r="K8" s="1"/>
      <c r="L8" s="1"/>
      <c r="M8" s="7"/>
    </row>
    <row r="9" spans="1:13" ht="28.5" customHeight="1" x14ac:dyDescent="0.25">
      <c r="A9" s="16">
        <v>3</v>
      </c>
      <c r="B9" s="83"/>
      <c r="C9" s="17" t="s">
        <v>16</v>
      </c>
      <c r="D9" s="17" t="s">
        <v>14</v>
      </c>
      <c r="E9" s="18">
        <v>120</v>
      </c>
      <c r="F9" s="19"/>
      <c r="G9" s="20">
        <f t="shared" si="0"/>
        <v>0</v>
      </c>
      <c r="H9" s="13">
        <v>0.08</v>
      </c>
      <c r="I9" s="14">
        <f t="shared" si="1"/>
        <v>0</v>
      </c>
      <c r="J9" s="14">
        <f t="shared" si="2"/>
        <v>0</v>
      </c>
      <c r="K9" s="16"/>
      <c r="L9" s="16"/>
      <c r="M9" s="7"/>
    </row>
    <row r="10" spans="1:13" x14ac:dyDescent="0.25">
      <c r="A10" s="1">
        <v>4</v>
      </c>
      <c r="B10" s="75" t="s">
        <v>17</v>
      </c>
      <c r="C10" s="22" t="s">
        <v>18</v>
      </c>
      <c r="D10" s="23" t="s">
        <v>14</v>
      </c>
      <c r="E10" s="10">
        <v>100</v>
      </c>
      <c r="F10" s="19"/>
      <c r="G10" s="12">
        <f t="shared" si="0"/>
        <v>0</v>
      </c>
      <c r="H10" s="15">
        <v>0.08</v>
      </c>
      <c r="I10" s="14">
        <f t="shared" si="1"/>
        <v>0</v>
      </c>
      <c r="J10" s="14">
        <f t="shared" si="2"/>
        <v>0</v>
      </c>
      <c r="K10" s="16"/>
      <c r="L10" s="16"/>
      <c r="M10" s="7"/>
    </row>
    <row r="11" spans="1:13" x14ac:dyDescent="0.25">
      <c r="A11" s="1">
        <v>5</v>
      </c>
      <c r="B11" s="76"/>
      <c r="C11" s="9" t="s">
        <v>19</v>
      </c>
      <c r="D11" s="17" t="s">
        <v>14</v>
      </c>
      <c r="E11" s="10">
        <v>100</v>
      </c>
      <c r="F11" s="19"/>
      <c r="G11" s="12">
        <f t="shared" si="0"/>
        <v>0</v>
      </c>
      <c r="H11" s="13">
        <v>0.08</v>
      </c>
      <c r="I11" s="14">
        <f t="shared" si="1"/>
        <v>0</v>
      </c>
      <c r="J11" s="14">
        <f t="shared" si="2"/>
        <v>0</v>
      </c>
      <c r="K11" s="16"/>
      <c r="L11" s="16"/>
      <c r="M11" s="7"/>
    </row>
    <row r="12" spans="1:13" x14ac:dyDescent="0.25">
      <c r="A12" s="16">
        <v>6</v>
      </c>
      <c r="B12" s="76"/>
      <c r="C12" s="24" t="s">
        <v>20</v>
      </c>
      <c r="D12" s="9" t="s">
        <v>14</v>
      </c>
      <c r="E12" s="10">
        <v>10</v>
      </c>
      <c r="F12" s="19"/>
      <c r="G12" s="12">
        <f t="shared" si="0"/>
        <v>0</v>
      </c>
      <c r="H12" s="15">
        <v>0.08</v>
      </c>
      <c r="I12" s="14">
        <f t="shared" si="1"/>
        <v>0</v>
      </c>
      <c r="J12" s="14">
        <f t="shared" si="2"/>
        <v>0</v>
      </c>
      <c r="K12" s="16"/>
      <c r="L12" s="16"/>
      <c r="M12" s="7"/>
    </row>
    <row r="13" spans="1:13" ht="61.5" customHeight="1" x14ac:dyDescent="0.25">
      <c r="A13" s="1">
        <v>7</v>
      </c>
      <c r="B13" s="77"/>
      <c r="C13" s="24" t="s">
        <v>21</v>
      </c>
      <c r="D13" s="17" t="s">
        <v>14</v>
      </c>
      <c r="E13" s="10">
        <v>20</v>
      </c>
      <c r="F13" s="19"/>
      <c r="G13" s="12">
        <f t="shared" si="0"/>
        <v>0</v>
      </c>
      <c r="H13" s="13">
        <v>0.08</v>
      </c>
      <c r="I13" s="14">
        <f t="shared" si="1"/>
        <v>0</v>
      </c>
      <c r="J13" s="14">
        <f t="shared" si="2"/>
        <v>0</v>
      </c>
      <c r="K13" s="16"/>
      <c r="L13" s="16"/>
      <c r="M13" s="7"/>
    </row>
    <row r="14" spans="1:13" ht="75" customHeight="1" x14ac:dyDescent="0.25">
      <c r="A14" s="1">
        <v>8</v>
      </c>
      <c r="B14" s="25" t="s">
        <v>22</v>
      </c>
      <c r="C14" s="9" t="s">
        <v>23</v>
      </c>
      <c r="D14" s="9" t="s">
        <v>14</v>
      </c>
      <c r="E14" s="10">
        <v>150</v>
      </c>
      <c r="F14" s="19"/>
      <c r="G14" s="12">
        <f t="shared" si="0"/>
        <v>0</v>
      </c>
      <c r="H14" s="15">
        <v>0.08</v>
      </c>
      <c r="I14" s="14">
        <f t="shared" si="1"/>
        <v>0</v>
      </c>
      <c r="J14" s="14">
        <f t="shared" si="2"/>
        <v>0</v>
      </c>
      <c r="K14" s="1"/>
      <c r="L14" s="1"/>
      <c r="M14" s="7"/>
    </row>
    <row r="15" spans="1:13" ht="113.25" customHeight="1" x14ac:dyDescent="0.25">
      <c r="A15" s="26">
        <v>9</v>
      </c>
      <c r="B15" s="27" t="s">
        <v>24</v>
      </c>
      <c r="C15" s="28" t="s">
        <v>25</v>
      </c>
      <c r="D15" s="29" t="s">
        <v>14</v>
      </c>
      <c r="E15" s="30">
        <v>70</v>
      </c>
      <c r="F15" s="31"/>
      <c r="G15" s="32">
        <f t="shared" si="0"/>
        <v>0</v>
      </c>
      <c r="H15" s="33">
        <v>0.08</v>
      </c>
      <c r="I15" s="14">
        <f t="shared" si="1"/>
        <v>0</v>
      </c>
      <c r="J15" s="14">
        <f t="shared" si="2"/>
        <v>0</v>
      </c>
      <c r="K15" s="16"/>
      <c r="L15" s="16"/>
      <c r="M15" s="7"/>
    </row>
    <row r="16" spans="1:13" x14ac:dyDescent="0.25">
      <c r="A16" s="1">
        <v>10</v>
      </c>
      <c r="B16" s="81" t="s">
        <v>26</v>
      </c>
      <c r="C16" s="17" t="s">
        <v>27</v>
      </c>
      <c r="D16" s="29" t="s">
        <v>14</v>
      </c>
      <c r="E16" s="10">
        <v>15</v>
      </c>
      <c r="F16" s="11"/>
      <c r="G16" s="12">
        <f t="shared" si="0"/>
        <v>0</v>
      </c>
      <c r="H16" s="13">
        <v>0.08</v>
      </c>
      <c r="I16" s="14">
        <f t="shared" si="1"/>
        <v>0</v>
      </c>
      <c r="J16" s="14">
        <f t="shared" si="2"/>
        <v>0</v>
      </c>
      <c r="K16" s="34"/>
      <c r="L16" s="16"/>
      <c r="M16" s="7"/>
    </row>
    <row r="17" spans="1:13" x14ac:dyDescent="0.25">
      <c r="A17" s="1">
        <v>11</v>
      </c>
      <c r="B17" s="82"/>
      <c r="C17" s="17" t="s">
        <v>28</v>
      </c>
      <c r="D17" s="29" t="s">
        <v>14</v>
      </c>
      <c r="E17" s="10">
        <v>12</v>
      </c>
      <c r="F17" s="11"/>
      <c r="G17" s="12">
        <f t="shared" si="0"/>
        <v>0</v>
      </c>
      <c r="H17" s="35">
        <v>0.08</v>
      </c>
      <c r="I17" s="14">
        <f t="shared" si="1"/>
        <v>0</v>
      </c>
      <c r="J17" s="14">
        <f t="shared" si="2"/>
        <v>0</v>
      </c>
      <c r="K17" s="34"/>
      <c r="L17" s="16"/>
      <c r="M17" s="7"/>
    </row>
    <row r="18" spans="1:13" ht="18.75" customHeight="1" x14ac:dyDescent="0.25">
      <c r="A18" s="1">
        <v>12</v>
      </c>
      <c r="B18" s="83"/>
      <c r="C18" s="17" t="s">
        <v>29</v>
      </c>
      <c r="D18" s="29" t="s">
        <v>14</v>
      </c>
      <c r="E18" s="10">
        <v>6</v>
      </c>
      <c r="F18" s="11"/>
      <c r="G18" s="12">
        <f t="shared" si="0"/>
        <v>0</v>
      </c>
      <c r="H18" s="35">
        <v>0.08</v>
      </c>
      <c r="I18" s="14">
        <f t="shared" si="1"/>
        <v>0</v>
      </c>
      <c r="J18" s="14">
        <f t="shared" si="2"/>
        <v>0</v>
      </c>
      <c r="K18" s="34"/>
      <c r="L18" s="16"/>
      <c r="M18" s="7"/>
    </row>
    <row r="19" spans="1:13" x14ac:dyDescent="0.25">
      <c r="A19" s="1">
        <v>13</v>
      </c>
      <c r="B19" s="81" t="s">
        <v>30</v>
      </c>
      <c r="C19" s="17" t="s">
        <v>31</v>
      </c>
      <c r="D19" s="29" t="s">
        <v>14</v>
      </c>
      <c r="E19" s="10">
        <v>2</v>
      </c>
      <c r="F19" s="11"/>
      <c r="G19" s="12">
        <f t="shared" si="0"/>
        <v>0</v>
      </c>
      <c r="H19" s="35">
        <v>0.08</v>
      </c>
      <c r="I19" s="14">
        <f t="shared" si="1"/>
        <v>0</v>
      </c>
      <c r="J19" s="14">
        <f t="shared" si="2"/>
        <v>0</v>
      </c>
      <c r="K19" s="34"/>
      <c r="L19" s="16"/>
      <c r="M19" s="7"/>
    </row>
    <row r="20" spans="1:13" x14ac:dyDescent="0.25">
      <c r="A20" s="1">
        <v>14</v>
      </c>
      <c r="B20" s="82"/>
      <c r="C20" s="17" t="s">
        <v>32</v>
      </c>
      <c r="D20" s="29" t="s">
        <v>14</v>
      </c>
      <c r="E20" s="10">
        <v>5</v>
      </c>
      <c r="F20" s="11"/>
      <c r="G20" s="12">
        <f t="shared" si="0"/>
        <v>0</v>
      </c>
      <c r="H20" s="35">
        <v>0.08</v>
      </c>
      <c r="I20" s="14">
        <f t="shared" si="1"/>
        <v>0</v>
      </c>
      <c r="J20" s="14">
        <f t="shared" si="2"/>
        <v>0</v>
      </c>
      <c r="K20" s="34"/>
      <c r="L20" s="16"/>
      <c r="M20" s="7"/>
    </row>
    <row r="21" spans="1:13" x14ac:dyDescent="0.25">
      <c r="A21" s="1">
        <v>15</v>
      </c>
      <c r="B21" s="83"/>
      <c r="C21" s="9" t="s">
        <v>33</v>
      </c>
      <c r="D21" s="29" t="s">
        <v>14</v>
      </c>
      <c r="E21" s="10">
        <v>5</v>
      </c>
      <c r="F21" s="11"/>
      <c r="G21" s="12">
        <f t="shared" si="0"/>
        <v>0</v>
      </c>
      <c r="H21" s="35">
        <v>0.08</v>
      </c>
      <c r="I21" s="14">
        <f t="shared" si="1"/>
        <v>0</v>
      </c>
      <c r="J21" s="14">
        <f t="shared" si="2"/>
        <v>0</v>
      </c>
      <c r="K21" s="34"/>
      <c r="L21" s="16"/>
      <c r="M21" s="7"/>
    </row>
    <row r="22" spans="1:13" x14ac:dyDescent="0.25">
      <c r="A22" s="36">
        <v>16</v>
      </c>
      <c r="B22" s="81" t="s">
        <v>34</v>
      </c>
      <c r="C22" s="9" t="s">
        <v>27</v>
      </c>
      <c r="D22" s="29" t="s">
        <v>14</v>
      </c>
      <c r="E22" s="9">
        <v>60</v>
      </c>
      <c r="F22" s="11"/>
      <c r="G22" s="12">
        <f t="shared" si="0"/>
        <v>0</v>
      </c>
      <c r="H22" s="35">
        <v>0.08</v>
      </c>
      <c r="I22" s="14">
        <f t="shared" si="1"/>
        <v>0</v>
      </c>
      <c r="J22" s="14">
        <f t="shared" si="2"/>
        <v>0</v>
      </c>
      <c r="K22" s="34"/>
      <c r="L22" s="16"/>
      <c r="M22" s="7"/>
    </row>
    <row r="23" spans="1:13" x14ac:dyDescent="0.25">
      <c r="A23" s="1">
        <v>17</v>
      </c>
      <c r="B23" s="82"/>
      <c r="C23" s="9" t="s">
        <v>35</v>
      </c>
      <c r="D23" s="29" t="s">
        <v>14</v>
      </c>
      <c r="E23" s="9">
        <v>20</v>
      </c>
      <c r="F23" s="11"/>
      <c r="G23" s="12">
        <f t="shared" si="0"/>
        <v>0</v>
      </c>
      <c r="H23" s="35">
        <v>0.08</v>
      </c>
      <c r="I23" s="14">
        <f t="shared" si="1"/>
        <v>0</v>
      </c>
      <c r="J23" s="14">
        <f t="shared" si="2"/>
        <v>0</v>
      </c>
      <c r="K23" s="34"/>
      <c r="L23" s="16"/>
      <c r="M23" s="7"/>
    </row>
    <row r="24" spans="1:13" x14ac:dyDescent="0.25">
      <c r="A24" s="1">
        <v>18</v>
      </c>
      <c r="B24" s="83"/>
      <c r="C24" s="9" t="s">
        <v>36</v>
      </c>
      <c r="D24" s="29" t="s">
        <v>14</v>
      </c>
      <c r="E24" s="9">
        <v>10</v>
      </c>
      <c r="F24" s="11"/>
      <c r="G24" s="12">
        <f t="shared" si="0"/>
        <v>0</v>
      </c>
      <c r="H24" s="35">
        <v>0.08</v>
      </c>
      <c r="I24" s="14">
        <f t="shared" si="1"/>
        <v>0</v>
      </c>
      <c r="J24" s="14">
        <f t="shared" si="2"/>
        <v>0</v>
      </c>
      <c r="K24" s="34"/>
      <c r="L24" s="16"/>
      <c r="M24" s="7"/>
    </row>
    <row r="25" spans="1:13" ht="35.25" customHeight="1" x14ac:dyDescent="0.25">
      <c r="A25" s="1">
        <v>19</v>
      </c>
      <c r="B25" s="25" t="s">
        <v>37</v>
      </c>
      <c r="C25" s="9" t="s">
        <v>38</v>
      </c>
      <c r="D25" s="29" t="s">
        <v>14</v>
      </c>
      <c r="E25" s="10">
        <v>24</v>
      </c>
      <c r="F25" s="11"/>
      <c r="G25" s="12">
        <f t="shared" si="0"/>
        <v>0</v>
      </c>
      <c r="H25" s="35">
        <v>0.08</v>
      </c>
      <c r="I25" s="14">
        <f t="shared" si="1"/>
        <v>0</v>
      </c>
      <c r="J25" s="14">
        <f t="shared" si="2"/>
        <v>0</v>
      </c>
      <c r="K25" s="34"/>
      <c r="L25" s="16"/>
      <c r="M25" s="7"/>
    </row>
    <row r="26" spans="1:13" ht="40.5" customHeight="1" x14ac:dyDescent="0.25">
      <c r="A26" s="1">
        <v>20</v>
      </c>
      <c r="B26" s="37" t="s">
        <v>39</v>
      </c>
      <c r="C26" s="38" t="s">
        <v>40</v>
      </c>
      <c r="D26" s="29" t="s">
        <v>14</v>
      </c>
      <c r="E26" s="18">
        <v>6</v>
      </c>
      <c r="F26" s="39"/>
      <c r="G26" s="20">
        <f t="shared" si="0"/>
        <v>0</v>
      </c>
      <c r="H26" s="40">
        <v>0.08</v>
      </c>
      <c r="I26" s="14">
        <f t="shared" si="1"/>
        <v>0</v>
      </c>
      <c r="J26" s="14">
        <f t="shared" si="2"/>
        <v>0</v>
      </c>
      <c r="K26" s="34"/>
      <c r="L26" s="16"/>
      <c r="M26" s="7"/>
    </row>
    <row r="27" spans="1:13" x14ac:dyDescent="0.25">
      <c r="A27" s="1">
        <v>21</v>
      </c>
      <c r="B27" s="81" t="s">
        <v>41</v>
      </c>
      <c r="C27" s="9" t="s">
        <v>42</v>
      </c>
      <c r="D27" s="29" t="s">
        <v>14</v>
      </c>
      <c r="E27" s="10">
        <v>15</v>
      </c>
      <c r="F27" s="11"/>
      <c r="G27" s="12">
        <f t="shared" si="0"/>
        <v>0</v>
      </c>
      <c r="H27" s="35">
        <v>0.08</v>
      </c>
      <c r="I27" s="14">
        <f t="shared" si="1"/>
        <v>0</v>
      </c>
      <c r="J27" s="14">
        <f t="shared" si="2"/>
        <v>0</v>
      </c>
      <c r="K27" s="34"/>
      <c r="L27" s="16"/>
      <c r="M27" s="7"/>
    </row>
    <row r="28" spans="1:13" x14ac:dyDescent="0.25">
      <c r="A28" s="1">
        <v>22</v>
      </c>
      <c r="B28" s="82"/>
      <c r="C28" s="9" t="s">
        <v>43</v>
      </c>
      <c r="D28" s="29" t="s">
        <v>14</v>
      </c>
      <c r="E28" s="10">
        <v>60</v>
      </c>
      <c r="F28" s="11"/>
      <c r="G28" s="12">
        <f t="shared" si="0"/>
        <v>0</v>
      </c>
      <c r="H28" s="35">
        <v>0.08</v>
      </c>
      <c r="I28" s="14">
        <f t="shared" si="1"/>
        <v>0</v>
      </c>
      <c r="J28" s="14">
        <f t="shared" si="2"/>
        <v>0</v>
      </c>
      <c r="K28" s="34"/>
      <c r="L28" s="16"/>
      <c r="M28" s="7"/>
    </row>
    <row r="29" spans="1:13" x14ac:dyDescent="0.25">
      <c r="A29" s="1">
        <v>23</v>
      </c>
      <c r="B29" s="83"/>
      <c r="C29" s="9" t="s">
        <v>44</v>
      </c>
      <c r="D29" s="29" t="s">
        <v>14</v>
      </c>
      <c r="E29" s="10">
        <v>15</v>
      </c>
      <c r="F29" s="11"/>
      <c r="G29" s="12">
        <f t="shared" si="0"/>
        <v>0</v>
      </c>
      <c r="H29" s="35">
        <v>0.08</v>
      </c>
      <c r="I29" s="14">
        <f t="shared" si="1"/>
        <v>0</v>
      </c>
      <c r="J29" s="14">
        <f t="shared" si="2"/>
        <v>0</v>
      </c>
      <c r="K29" s="34"/>
      <c r="L29" s="16"/>
      <c r="M29" s="7"/>
    </row>
    <row r="30" spans="1:13" x14ac:dyDescent="0.25">
      <c r="A30" s="1">
        <v>24</v>
      </c>
      <c r="B30" s="81" t="s">
        <v>45</v>
      </c>
      <c r="C30" s="9" t="s">
        <v>46</v>
      </c>
      <c r="D30" s="29" t="s">
        <v>14</v>
      </c>
      <c r="E30" s="10">
        <v>130</v>
      </c>
      <c r="F30" s="11"/>
      <c r="G30" s="12">
        <f t="shared" si="0"/>
        <v>0</v>
      </c>
      <c r="H30" s="35">
        <v>0.08</v>
      </c>
      <c r="I30" s="14">
        <f t="shared" si="1"/>
        <v>0</v>
      </c>
      <c r="J30" s="14">
        <f t="shared" si="2"/>
        <v>0</v>
      </c>
      <c r="K30" s="34"/>
      <c r="L30" s="16"/>
      <c r="M30" s="7"/>
    </row>
    <row r="31" spans="1:13" x14ac:dyDescent="0.25">
      <c r="A31" s="1">
        <v>25</v>
      </c>
      <c r="B31" s="82"/>
      <c r="C31" s="9" t="s">
        <v>47</v>
      </c>
      <c r="D31" s="29" t="s">
        <v>14</v>
      </c>
      <c r="E31" s="10">
        <v>180</v>
      </c>
      <c r="F31" s="11"/>
      <c r="G31" s="12">
        <f t="shared" si="0"/>
        <v>0</v>
      </c>
      <c r="H31" s="35">
        <v>0.08</v>
      </c>
      <c r="I31" s="14">
        <f t="shared" si="1"/>
        <v>0</v>
      </c>
      <c r="J31" s="14">
        <f t="shared" si="2"/>
        <v>0</v>
      </c>
      <c r="K31" s="34"/>
      <c r="L31" s="16"/>
      <c r="M31" s="7"/>
    </row>
    <row r="32" spans="1:13" x14ac:dyDescent="0.25">
      <c r="A32" s="1">
        <v>26</v>
      </c>
      <c r="B32" s="82"/>
      <c r="C32" s="9" t="s">
        <v>48</v>
      </c>
      <c r="D32" s="29" t="s">
        <v>14</v>
      </c>
      <c r="E32" s="10">
        <v>110</v>
      </c>
      <c r="F32" s="11"/>
      <c r="G32" s="12">
        <f t="shared" si="0"/>
        <v>0</v>
      </c>
      <c r="H32" s="35">
        <v>0.08</v>
      </c>
      <c r="I32" s="14">
        <f t="shared" si="1"/>
        <v>0</v>
      </c>
      <c r="J32" s="14">
        <f t="shared" si="2"/>
        <v>0</v>
      </c>
      <c r="K32" s="34"/>
      <c r="L32" s="16"/>
      <c r="M32" s="7"/>
    </row>
    <row r="33" spans="1:13" x14ac:dyDescent="0.25">
      <c r="A33" s="1">
        <v>27</v>
      </c>
      <c r="B33" s="83"/>
      <c r="C33" s="9" t="s">
        <v>49</v>
      </c>
      <c r="D33" s="29" t="s">
        <v>14</v>
      </c>
      <c r="E33" s="10">
        <v>160</v>
      </c>
      <c r="F33" s="11"/>
      <c r="G33" s="12">
        <f t="shared" si="0"/>
        <v>0</v>
      </c>
      <c r="H33" s="35">
        <v>0.08</v>
      </c>
      <c r="I33" s="14">
        <f t="shared" si="1"/>
        <v>0</v>
      </c>
      <c r="J33" s="14">
        <f t="shared" si="2"/>
        <v>0</v>
      </c>
      <c r="K33" s="34"/>
      <c r="L33" s="16"/>
      <c r="M33" s="7"/>
    </row>
    <row r="34" spans="1:13" ht="57" customHeight="1" x14ac:dyDescent="0.25">
      <c r="A34" s="1">
        <v>28</v>
      </c>
      <c r="B34" s="41" t="s">
        <v>50</v>
      </c>
      <c r="C34" s="9" t="s">
        <v>51</v>
      </c>
      <c r="D34" s="42" t="s">
        <v>14</v>
      </c>
      <c r="E34" s="10">
        <v>230</v>
      </c>
      <c r="F34" s="11"/>
      <c r="G34" s="12">
        <f t="shared" si="0"/>
        <v>0</v>
      </c>
      <c r="H34" s="35">
        <v>0.08</v>
      </c>
      <c r="I34" s="14">
        <f t="shared" si="1"/>
        <v>0</v>
      </c>
      <c r="J34" s="14">
        <f t="shared" si="2"/>
        <v>0</v>
      </c>
      <c r="K34" s="34"/>
      <c r="L34" s="16"/>
      <c r="M34" s="7"/>
    </row>
    <row r="35" spans="1:13" x14ac:dyDescent="0.25">
      <c r="A35" s="43"/>
      <c r="B35" s="44"/>
      <c r="C35" s="22"/>
      <c r="D35" s="45"/>
      <c r="E35" s="46"/>
      <c r="F35" s="47"/>
      <c r="G35" s="48"/>
      <c r="H35" s="49" t="s">
        <v>52</v>
      </c>
      <c r="I35" s="5">
        <f>SUM(I7:I34)</f>
        <v>0</v>
      </c>
      <c r="J35" s="5">
        <f>SUM(J7:J34)</f>
        <v>0</v>
      </c>
      <c r="K35" s="50"/>
      <c r="L35" s="51"/>
      <c r="M35" s="7"/>
    </row>
    <row r="39" spans="1:13" x14ac:dyDescent="0.25">
      <c r="B39" s="53" t="s">
        <v>84</v>
      </c>
      <c r="C39" s="74"/>
    </row>
    <row r="40" spans="1:13" ht="31.5" x14ac:dyDescent="0.25">
      <c r="A40" s="54" t="s">
        <v>0</v>
      </c>
      <c r="B40" s="55" t="s">
        <v>1</v>
      </c>
      <c r="C40" s="56" t="s">
        <v>2</v>
      </c>
      <c r="D40" s="2" t="s">
        <v>3</v>
      </c>
      <c r="E40" s="57" t="s">
        <v>4</v>
      </c>
      <c r="F40" s="58" t="s">
        <v>53</v>
      </c>
      <c r="G40" s="6" t="s">
        <v>6</v>
      </c>
      <c r="H40" s="2" t="s">
        <v>54</v>
      </c>
      <c r="I40" s="6" t="s">
        <v>8</v>
      </c>
      <c r="J40" s="6" t="s">
        <v>9</v>
      </c>
      <c r="K40" s="56" t="s">
        <v>55</v>
      </c>
      <c r="L40" s="2" t="s">
        <v>11</v>
      </c>
    </row>
    <row r="41" spans="1:13" x14ac:dyDescent="0.25">
      <c r="A41" s="1">
        <v>1</v>
      </c>
      <c r="B41" s="79" t="s">
        <v>56</v>
      </c>
      <c r="C41" s="59" t="s">
        <v>57</v>
      </c>
      <c r="D41" s="60" t="s">
        <v>58</v>
      </c>
      <c r="E41" s="61">
        <v>50</v>
      </c>
      <c r="F41" s="62"/>
      <c r="G41" s="14">
        <f t="shared" ref="G41:G64" si="3">ROUND(F41*(1+H41),2)</f>
        <v>0</v>
      </c>
      <c r="H41" s="35">
        <v>0.08</v>
      </c>
      <c r="I41" s="14">
        <f t="shared" ref="I41:I64" si="4">ROUND(F41*E41,2)</f>
        <v>0</v>
      </c>
      <c r="J41" s="14">
        <f>ROUND(I41*1.08,2)</f>
        <v>0</v>
      </c>
      <c r="K41" s="34"/>
      <c r="L41" s="34"/>
    </row>
    <row r="42" spans="1:13" x14ac:dyDescent="0.25">
      <c r="A42" s="1">
        <f>A41+1</f>
        <v>2</v>
      </c>
      <c r="B42" s="80"/>
      <c r="C42" s="59" t="s">
        <v>59</v>
      </c>
      <c r="D42" s="60" t="s">
        <v>58</v>
      </c>
      <c r="E42" s="61">
        <v>60</v>
      </c>
      <c r="F42" s="63"/>
      <c r="G42" s="14">
        <f t="shared" si="3"/>
        <v>0</v>
      </c>
      <c r="H42" s="35">
        <v>0.08</v>
      </c>
      <c r="I42" s="14">
        <f t="shared" si="4"/>
        <v>0</v>
      </c>
      <c r="J42" s="14">
        <f t="shared" ref="J42:J64" si="5">ROUND(I42*1.08,2)</f>
        <v>0</v>
      </c>
      <c r="K42" s="34"/>
      <c r="L42" s="34"/>
    </row>
    <row r="43" spans="1:13" ht="26.25" customHeight="1" x14ac:dyDescent="0.25">
      <c r="A43" s="1">
        <f t="shared" ref="A43:A64" si="6">A42+1</f>
        <v>3</v>
      </c>
      <c r="B43" s="21" t="s">
        <v>60</v>
      </c>
      <c r="C43" s="64" t="s">
        <v>25</v>
      </c>
      <c r="D43" s="64" t="s">
        <v>14</v>
      </c>
      <c r="E43" s="30">
        <v>20</v>
      </c>
      <c r="F43" s="65"/>
      <c r="G43" s="66">
        <f t="shared" si="3"/>
        <v>0</v>
      </c>
      <c r="H43" s="67">
        <v>0.08</v>
      </c>
      <c r="I43" s="14">
        <f t="shared" si="4"/>
        <v>0</v>
      </c>
      <c r="J43" s="14">
        <f t="shared" si="5"/>
        <v>0</v>
      </c>
      <c r="K43" s="34"/>
      <c r="L43" s="34"/>
    </row>
    <row r="44" spans="1:13" x14ac:dyDescent="0.25">
      <c r="A44" s="1">
        <f t="shared" si="6"/>
        <v>4</v>
      </c>
      <c r="B44" s="75" t="s">
        <v>61</v>
      </c>
      <c r="C44" s="68" t="s">
        <v>62</v>
      </c>
      <c r="D44" s="68" t="s">
        <v>14</v>
      </c>
      <c r="E44" s="10">
        <v>15</v>
      </c>
      <c r="F44" s="69"/>
      <c r="G44" s="66">
        <f t="shared" si="3"/>
        <v>0</v>
      </c>
      <c r="H44" s="67">
        <v>0.08</v>
      </c>
      <c r="I44" s="14">
        <f t="shared" si="4"/>
        <v>0</v>
      </c>
      <c r="J44" s="14">
        <f t="shared" si="5"/>
        <v>0</v>
      </c>
      <c r="K44" s="34"/>
      <c r="L44" s="34"/>
    </row>
    <row r="45" spans="1:13" ht="34.5" customHeight="1" x14ac:dyDescent="0.25">
      <c r="A45" s="1">
        <f t="shared" si="6"/>
        <v>5</v>
      </c>
      <c r="B45" s="77"/>
      <c r="C45" s="64" t="s">
        <v>63</v>
      </c>
      <c r="D45" s="64" t="s">
        <v>14</v>
      </c>
      <c r="E45" s="30">
        <v>20</v>
      </c>
      <c r="F45" s="65"/>
      <c r="G45" s="66">
        <f t="shared" si="3"/>
        <v>0</v>
      </c>
      <c r="H45" s="67">
        <v>0.08</v>
      </c>
      <c r="I45" s="14">
        <f t="shared" si="4"/>
        <v>0</v>
      </c>
      <c r="J45" s="14">
        <f t="shared" si="5"/>
        <v>0</v>
      </c>
      <c r="K45" s="34"/>
      <c r="L45" s="34"/>
    </row>
    <row r="46" spans="1:13" x14ac:dyDescent="0.25">
      <c r="A46" s="1">
        <f t="shared" si="6"/>
        <v>6</v>
      </c>
      <c r="B46" s="75" t="s">
        <v>64</v>
      </c>
      <c r="C46" s="68" t="s">
        <v>65</v>
      </c>
      <c r="D46" s="68" t="s">
        <v>14</v>
      </c>
      <c r="E46" s="10">
        <v>5</v>
      </c>
      <c r="F46" s="69"/>
      <c r="G46" s="66">
        <f t="shared" si="3"/>
        <v>0</v>
      </c>
      <c r="H46" s="67">
        <v>0.08</v>
      </c>
      <c r="I46" s="14">
        <f t="shared" si="4"/>
        <v>0</v>
      </c>
      <c r="J46" s="14">
        <f t="shared" si="5"/>
        <v>0</v>
      </c>
      <c r="K46" s="34"/>
      <c r="L46" s="34"/>
    </row>
    <row r="47" spans="1:13" x14ac:dyDescent="0.25">
      <c r="A47" s="1">
        <f t="shared" si="6"/>
        <v>7</v>
      </c>
      <c r="B47" s="76"/>
      <c r="C47" s="68" t="s">
        <v>66</v>
      </c>
      <c r="D47" s="68" t="s">
        <v>14</v>
      </c>
      <c r="E47" s="10">
        <v>50</v>
      </c>
      <c r="F47" s="69"/>
      <c r="G47" s="66">
        <f t="shared" si="3"/>
        <v>0</v>
      </c>
      <c r="H47" s="67">
        <v>0.08</v>
      </c>
      <c r="I47" s="14">
        <f t="shared" si="4"/>
        <v>0</v>
      </c>
      <c r="J47" s="14">
        <f t="shared" si="5"/>
        <v>0</v>
      </c>
      <c r="K47" s="34"/>
      <c r="L47" s="34"/>
    </row>
    <row r="48" spans="1:13" x14ac:dyDescent="0.25">
      <c r="A48" s="1">
        <f t="shared" si="6"/>
        <v>8</v>
      </c>
      <c r="B48" s="76"/>
      <c r="C48" s="68" t="s">
        <v>67</v>
      </c>
      <c r="D48" s="68" t="s">
        <v>14</v>
      </c>
      <c r="E48" s="10">
        <v>30</v>
      </c>
      <c r="F48" s="69"/>
      <c r="G48" s="66">
        <f t="shared" si="3"/>
        <v>0</v>
      </c>
      <c r="H48" s="67">
        <v>0.08</v>
      </c>
      <c r="I48" s="14">
        <f t="shared" si="4"/>
        <v>0</v>
      </c>
      <c r="J48" s="14">
        <f t="shared" si="5"/>
        <v>0</v>
      </c>
      <c r="K48" s="34"/>
      <c r="L48" s="34"/>
    </row>
    <row r="49" spans="1:12" x14ac:dyDescent="0.25">
      <c r="A49" s="1">
        <f t="shared" si="6"/>
        <v>9</v>
      </c>
      <c r="B49" s="77"/>
      <c r="C49" s="68" t="s">
        <v>68</v>
      </c>
      <c r="D49" s="68" t="s">
        <v>14</v>
      </c>
      <c r="E49" s="10">
        <v>20</v>
      </c>
      <c r="F49" s="69"/>
      <c r="G49" s="66">
        <f t="shared" si="3"/>
        <v>0</v>
      </c>
      <c r="H49" s="67">
        <v>0.08</v>
      </c>
      <c r="I49" s="14">
        <f t="shared" si="4"/>
        <v>0</v>
      </c>
      <c r="J49" s="14">
        <f t="shared" si="5"/>
        <v>0</v>
      </c>
      <c r="K49" s="34"/>
      <c r="L49" s="34"/>
    </row>
    <row r="50" spans="1:12" x14ac:dyDescent="0.25">
      <c r="A50" s="1">
        <f t="shared" si="6"/>
        <v>10</v>
      </c>
      <c r="B50" s="75" t="s">
        <v>69</v>
      </c>
      <c r="C50" s="68" t="s">
        <v>70</v>
      </c>
      <c r="D50" s="68" t="s">
        <v>14</v>
      </c>
      <c r="E50" s="10">
        <v>70</v>
      </c>
      <c r="F50" s="69"/>
      <c r="G50" s="66">
        <f t="shared" si="3"/>
        <v>0</v>
      </c>
      <c r="H50" s="67">
        <v>0.08</v>
      </c>
      <c r="I50" s="14">
        <f t="shared" si="4"/>
        <v>0</v>
      </c>
      <c r="J50" s="14">
        <f t="shared" si="5"/>
        <v>0</v>
      </c>
      <c r="K50" s="34"/>
      <c r="L50" s="34"/>
    </row>
    <row r="51" spans="1:12" x14ac:dyDescent="0.25">
      <c r="A51" s="1">
        <f t="shared" si="6"/>
        <v>11</v>
      </c>
      <c r="B51" s="76"/>
      <c r="C51" s="68" t="s">
        <v>71</v>
      </c>
      <c r="D51" s="68" t="s">
        <v>14</v>
      </c>
      <c r="E51" s="10">
        <v>60</v>
      </c>
      <c r="F51" s="69"/>
      <c r="G51" s="66">
        <f t="shared" si="3"/>
        <v>0</v>
      </c>
      <c r="H51" s="67">
        <v>0.08</v>
      </c>
      <c r="I51" s="14">
        <f t="shared" si="4"/>
        <v>0</v>
      </c>
      <c r="J51" s="14">
        <f t="shared" si="5"/>
        <v>0</v>
      </c>
      <c r="K51" s="34"/>
      <c r="L51" s="34"/>
    </row>
    <row r="52" spans="1:12" ht="38.25" customHeight="1" x14ac:dyDescent="0.25">
      <c r="A52" s="1">
        <f t="shared" si="6"/>
        <v>12</v>
      </c>
      <c r="B52" s="77"/>
      <c r="C52" s="68" t="s">
        <v>72</v>
      </c>
      <c r="D52" s="68" t="s">
        <v>14</v>
      </c>
      <c r="E52" s="10">
        <v>50</v>
      </c>
      <c r="F52" s="69"/>
      <c r="G52" s="66">
        <f t="shared" si="3"/>
        <v>0</v>
      </c>
      <c r="H52" s="67">
        <v>0.08</v>
      </c>
      <c r="I52" s="14">
        <f t="shared" si="4"/>
        <v>0</v>
      </c>
      <c r="J52" s="14">
        <f t="shared" si="5"/>
        <v>0</v>
      </c>
      <c r="K52" s="34"/>
      <c r="L52" s="34"/>
    </row>
    <row r="53" spans="1:12" x14ac:dyDescent="0.25">
      <c r="A53" s="1">
        <f t="shared" si="6"/>
        <v>13</v>
      </c>
      <c r="B53" s="75" t="s">
        <v>73</v>
      </c>
      <c r="C53" s="68" t="s">
        <v>74</v>
      </c>
      <c r="D53" s="68" t="s">
        <v>14</v>
      </c>
      <c r="E53" s="10">
        <v>50</v>
      </c>
      <c r="F53" s="69"/>
      <c r="G53" s="66">
        <f t="shared" si="3"/>
        <v>0</v>
      </c>
      <c r="H53" s="67">
        <v>0.08</v>
      </c>
      <c r="I53" s="14">
        <f t="shared" si="4"/>
        <v>0</v>
      </c>
      <c r="J53" s="14">
        <f t="shared" si="5"/>
        <v>0</v>
      </c>
      <c r="K53" s="34"/>
      <c r="L53" s="34"/>
    </row>
    <row r="54" spans="1:12" x14ac:dyDescent="0.25">
      <c r="A54" s="1">
        <f t="shared" si="6"/>
        <v>14</v>
      </c>
      <c r="B54" s="76"/>
      <c r="C54" s="68" t="s">
        <v>75</v>
      </c>
      <c r="D54" s="68" t="s">
        <v>14</v>
      </c>
      <c r="E54" s="10">
        <v>60</v>
      </c>
      <c r="F54" s="69"/>
      <c r="G54" s="66">
        <f t="shared" si="3"/>
        <v>0</v>
      </c>
      <c r="H54" s="67">
        <v>0.08</v>
      </c>
      <c r="I54" s="14">
        <f t="shared" si="4"/>
        <v>0</v>
      </c>
      <c r="J54" s="14">
        <f t="shared" si="5"/>
        <v>0</v>
      </c>
      <c r="K54" s="34"/>
      <c r="L54" s="34"/>
    </row>
    <row r="55" spans="1:12" x14ac:dyDescent="0.25">
      <c r="A55" s="1">
        <f t="shared" si="6"/>
        <v>15</v>
      </c>
      <c r="B55" s="77"/>
      <c r="C55" s="68" t="s">
        <v>76</v>
      </c>
      <c r="D55" s="68" t="s">
        <v>14</v>
      </c>
      <c r="E55" s="10">
        <v>70</v>
      </c>
      <c r="F55" s="69"/>
      <c r="G55" s="66">
        <f t="shared" si="3"/>
        <v>0</v>
      </c>
      <c r="H55" s="67">
        <v>0.08</v>
      </c>
      <c r="I55" s="14">
        <f t="shared" si="4"/>
        <v>0</v>
      </c>
      <c r="J55" s="14">
        <f t="shared" si="5"/>
        <v>0</v>
      </c>
      <c r="K55" s="34"/>
      <c r="L55" s="34"/>
    </row>
    <row r="56" spans="1:12" x14ac:dyDescent="0.25">
      <c r="A56" s="1">
        <f t="shared" si="6"/>
        <v>16</v>
      </c>
      <c r="B56" s="75" t="s">
        <v>77</v>
      </c>
      <c r="C56" s="68" t="s">
        <v>74</v>
      </c>
      <c r="D56" s="68" t="s">
        <v>14</v>
      </c>
      <c r="E56" s="10">
        <v>50</v>
      </c>
      <c r="F56" s="69"/>
      <c r="G56" s="14">
        <f t="shared" si="3"/>
        <v>0</v>
      </c>
      <c r="H56" s="35">
        <v>0.08</v>
      </c>
      <c r="I56" s="14">
        <f t="shared" si="4"/>
        <v>0</v>
      </c>
      <c r="J56" s="14">
        <f t="shared" si="5"/>
        <v>0</v>
      </c>
      <c r="K56" s="34"/>
      <c r="L56" s="34"/>
    </row>
    <row r="57" spans="1:12" x14ac:dyDescent="0.25">
      <c r="A57" s="1">
        <f t="shared" si="6"/>
        <v>17</v>
      </c>
      <c r="B57" s="76"/>
      <c r="C57" s="68" t="s">
        <v>75</v>
      </c>
      <c r="D57" s="68" t="s">
        <v>14</v>
      </c>
      <c r="E57" s="10">
        <v>40</v>
      </c>
      <c r="F57" s="69"/>
      <c r="G57" s="14">
        <f t="shared" si="3"/>
        <v>0</v>
      </c>
      <c r="H57" s="35">
        <v>0.08</v>
      </c>
      <c r="I57" s="14">
        <f t="shared" si="4"/>
        <v>0</v>
      </c>
      <c r="J57" s="14">
        <f t="shared" si="5"/>
        <v>0</v>
      </c>
      <c r="K57" s="34"/>
      <c r="L57" s="34"/>
    </row>
    <row r="58" spans="1:12" ht="18" customHeight="1" x14ac:dyDescent="0.25">
      <c r="A58" s="1">
        <f t="shared" si="6"/>
        <v>18</v>
      </c>
      <c r="B58" s="77"/>
      <c r="C58" s="68" t="s">
        <v>76</v>
      </c>
      <c r="D58" s="68" t="s">
        <v>14</v>
      </c>
      <c r="E58" s="10">
        <v>30</v>
      </c>
      <c r="F58" s="69"/>
      <c r="G58" s="14">
        <f t="shared" si="3"/>
        <v>0</v>
      </c>
      <c r="H58" s="35">
        <v>0.08</v>
      </c>
      <c r="I58" s="14">
        <f t="shared" si="4"/>
        <v>0</v>
      </c>
      <c r="J58" s="14">
        <f t="shared" si="5"/>
        <v>0</v>
      </c>
      <c r="K58" s="34"/>
      <c r="L58" s="34"/>
    </row>
    <row r="59" spans="1:12" x14ac:dyDescent="0.25">
      <c r="A59" s="1">
        <f t="shared" si="6"/>
        <v>19</v>
      </c>
      <c r="B59" s="75" t="s">
        <v>78</v>
      </c>
      <c r="C59" s="68" t="s">
        <v>62</v>
      </c>
      <c r="D59" s="68" t="s">
        <v>14</v>
      </c>
      <c r="E59" s="10">
        <v>10</v>
      </c>
      <c r="F59" s="69"/>
      <c r="G59" s="14">
        <f t="shared" si="3"/>
        <v>0</v>
      </c>
      <c r="H59" s="35">
        <v>0.08</v>
      </c>
      <c r="I59" s="14">
        <f t="shared" si="4"/>
        <v>0</v>
      </c>
      <c r="J59" s="14">
        <f t="shared" si="5"/>
        <v>0</v>
      </c>
      <c r="K59" s="34"/>
      <c r="L59" s="34"/>
    </row>
    <row r="60" spans="1:12" x14ac:dyDescent="0.25">
      <c r="A60" s="1">
        <f t="shared" si="6"/>
        <v>20</v>
      </c>
      <c r="B60" s="76"/>
      <c r="C60" s="68" t="s">
        <v>71</v>
      </c>
      <c r="D60" s="68" t="s">
        <v>14</v>
      </c>
      <c r="E60" s="10">
        <v>5</v>
      </c>
      <c r="F60" s="69"/>
      <c r="G60" s="14">
        <f t="shared" si="3"/>
        <v>0</v>
      </c>
      <c r="H60" s="35">
        <v>0.08</v>
      </c>
      <c r="I60" s="14">
        <f t="shared" si="4"/>
        <v>0</v>
      </c>
      <c r="J60" s="14">
        <f t="shared" si="5"/>
        <v>0</v>
      </c>
      <c r="K60" s="34"/>
      <c r="L60" s="34"/>
    </row>
    <row r="61" spans="1:12" ht="57.75" customHeight="1" x14ac:dyDescent="0.25">
      <c r="A61" s="1">
        <f t="shared" si="6"/>
        <v>21</v>
      </c>
      <c r="B61" s="77"/>
      <c r="C61" s="68" t="s">
        <v>79</v>
      </c>
      <c r="D61" s="68" t="s">
        <v>14</v>
      </c>
      <c r="E61" s="10">
        <v>10</v>
      </c>
      <c r="F61" s="69"/>
      <c r="G61" s="14">
        <f t="shared" si="3"/>
        <v>0</v>
      </c>
      <c r="H61" s="35">
        <v>0.08</v>
      </c>
      <c r="I61" s="14">
        <f t="shared" si="4"/>
        <v>0</v>
      </c>
      <c r="J61" s="14">
        <f t="shared" si="5"/>
        <v>0</v>
      </c>
      <c r="K61" s="34"/>
      <c r="L61" s="34"/>
    </row>
    <row r="62" spans="1:12" x14ac:dyDescent="0.25">
      <c r="A62" s="1">
        <f t="shared" si="6"/>
        <v>22</v>
      </c>
      <c r="B62" s="75" t="s">
        <v>80</v>
      </c>
      <c r="C62" s="68" t="s">
        <v>62</v>
      </c>
      <c r="D62" s="68" t="s">
        <v>14</v>
      </c>
      <c r="E62" s="10">
        <v>10</v>
      </c>
      <c r="F62" s="69"/>
      <c r="G62" s="14">
        <f t="shared" si="3"/>
        <v>0</v>
      </c>
      <c r="H62" s="35">
        <v>0.08</v>
      </c>
      <c r="I62" s="14">
        <f t="shared" si="4"/>
        <v>0</v>
      </c>
      <c r="J62" s="14">
        <f t="shared" si="5"/>
        <v>0</v>
      </c>
      <c r="K62" s="34"/>
      <c r="L62" s="34"/>
    </row>
    <row r="63" spans="1:12" x14ac:dyDescent="0.25">
      <c r="A63" s="1">
        <f t="shared" si="6"/>
        <v>23</v>
      </c>
      <c r="B63" s="76"/>
      <c r="C63" s="68" t="s">
        <v>71</v>
      </c>
      <c r="D63" s="68" t="s">
        <v>14</v>
      </c>
      <c r="E63" s="10">
        <v>10</v>
      </c>
      <c r="F63" s="69"/>
      <c r="G63" s="14">
        <f t="shared" si="3"/>
        <v>0</v>
      </c>
      <c r="H63" s="35">
        <v>0.08</v>
      </c>
      <c r="I63" s="14">
        <f t="shared" si="4"/>
        <v>0</v>
      </c>
      <c r="J63" s="14">
        <f t="shared" si="5"/>
        <v>0</v>
      </c>
      <c r="K63" s="34"/>
      <c r="L63" s="34"/>
    </row>
    <row r="64" spans="1:12" ht="46.5" customHeight="1" x14ac:dyDescent="0.25">
      <c r="A64" s="1">
        <f t="shared" si="6"/>
        <v>24</v>
      </c>
      <c r="B64" s="77"/>
      <c r="C64" s="68" t="s">
        <v>81</v>
      </c>
      <c r="D64" s="68" t="s">
        <v>14</v>
      </c>
      <c r="E64" s="10">
        <v>10</v>
      </c>
      <c r="F64" s="69"/>
      <c r="G64" s="14">
        <f t="shared" si="3"/>
        <v>0</v>
      </c>
      <c r="H64" s="35">
        <v>0.08</v>
      </c>
      <c r="I64" s="14">
        <f t="shared" si="4"/>
        <v>0</v>
      </c>
      <c r="J64" s="14">
        <f t="shared" si="5"/>
        <v>0</v>
      </c>
      <c r="K64" s="34"/>
      <c r="L64" s="34"/>
    </row>
    <row r="65" spans="1:12" x14ac:dyDescent="0.25">
      <c r="A65" s="70"/>
      <c r="B65" s="78"/>
      <c r="C65" s="78"/>
      <c r="D65" s="78"/>
      <c r="E65" s="78"/>
      <c r="F65" s="78"/>
      <c r="G65" s="71"/>
      <c r="H65" s="72" t="s">
        <v>52</v>
      </c>
      <c r="I65" s="6">
        <f>SUM(I41:I64)</f>
        <v>0</v>
      </c>
      <c r="J65" s="6">
        <f>SUM(J41:J64)</f>
        <v>0</v>
      </c>
      <c r="K65" s="43"/>
      <c r="L65" s="73"/>
    </row>
  </sheetData>
  <mergeCells count="16">
    <mergeCell ref="B30:B33"/>
    <mergeCell ref="B7:B9"/>
    <mergeCell ref="B10:B13"/>
    <mergeCell ref="B16:B18"/>
    <mergeCell ref="B19:B21"/>
    <mergeCell ref="B22:B24"/>
    <mergeCell ref="B27:B29"/>
    <mergeCell ref="B56:B58"/>
    <mergeCell ref="B59:B61"/>
    <mergeCell ref="B62:B64"/>
    <mergeCell ref="B65:F65"/>
    <mergeCell ref="B41:B42"/>
    <mergeCell ref="B44:B45"/>
    <mergeCell ref="B46:B49"/>
    <mergeCell ref="B50:B52"/>
    <mergeCell ref="B53:B55"/>
  </mergeCells>
  <pageMargins left="0.70866141732283472" right="0.70866141732283472" top="0.74803149606299213" bottom="0.74803149606299213" header="0.31496062992125984" footer="0.31496062992125984"/>
  <pageSetup paperSize="9" scale="3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Gręda</dc:creator>
  <cp:lastModifiedBy>Beata Gręda</cp:lastModifiedBy>
  <cp:lastPrinted>2023-11-27T12:47:40Z</cp:lastPrinted>
  <dcterms:created xsi:type="dcterms:W3CDTF">2023-11-27T12:17:05Z</dcterms:created>
  <dcterms:modified xsi:type="dcterms:W3CDTF">2023-11-27T12:47:57Z</dcterms:modified>
</cp:coreProperties>
</file>