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bauer\Desktop\praca\56.2020\na stronę\"/>
    </mc:Choice>
  </mc:AlternateContent>
  <xr:revisionPtr revIDLastSave="0" documentId="13_ncr:1_{D358BFDF-E936-4406-A404-CB985F9981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3" i="1"/>
  <c r="J3" i="1" s="1"/>
  <c r="K3" i="1" s="1"/>
  <c r="J17" i="1" l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  <c r="K18" i="1" l="1"/>
  <c r="J18" i="1"/>
</calcChain>
</file>

<file path=xl/sharedStrings.xml><?xml version="1.0" encoding="utf-8"?>
<sst xmlns="http://schemas.openxmlformats.org/spreadsheetml/2006/main" count="58" uniqueCount="32">
  <si>
    <t>L.p.</t>
  </si>
  <si>
    <t>Opis przedmiotu zamówienia</t>
  </si>
  <si>
    <t>J.m.</t>
  </si>
  <si>
    <t>Ilość</t>
  </si>
  <si>
    <t xml:space="preserve"> Cena jednostkowa netto </t>
  </si>
  <si>
    <t>Podatek Vat
 (%)</t>
  </si>
  <si>
    <t>Wartość netto</t>
  </si>
  <si>
    <t>Wartość brutto</t>
  </si>
  <si>
    <t>1. Nazwa handlowa
2. Nr katalogowy</t>
  </si>
  <si>
    <t>Nazwa producenta</t>
  </si>
  <si>
    <t>Stabilizacja złamań bliższej nasady kości udowej. Gwóźdź tytanowy, lity, w części bliższej pin derotacyjny (wkręcany do gwoździa) i śruba teleskopowa (składająca się z uniwersalnej części zakończonej gwintem i tulei prowadzącej o zmiennej długości), w części dalszej dwa otwory ryglujące - jeden dynamiczny, drugi statyczny (gwoździe o długości 180 i 220 mm) lub w wersji długiej – trzy otwory statyczne (umieszczone w płaszczyźnie czołowej). Rozmiary: długość 220mm (125,130,135 stopni – kąt szyjkowo-trzonowy) średnica 10,12mm; długość 180 mm (130,135 stopni - kąt szyjkowo-trzonowy) średnica 10, 12, 14 mm oraz gwoździe anatomiczne - długie (prawy i lewy) z 10 stopniową antetorsją (125 i 130 stopni - kąt szyjkowo-trzonowy) o długościach 260, 300, 340, 380, 420, 460mm o średnicy 10mm.</t>
  </si>
  <si>
    <t>kpl.</t>
  </si>
  <si>
    <t>Stabilizacja złamań trzonu kości ramiennej. Gwóźdź tytanowy , lity z asymetrycznym końcem, wprowadzany „odłokciowo” lub od głowy kości ramiennej, z zagięciem trzonowo-nasadowym 4 stopnie. Możliwość kompresji. W części dalszej otwory ryglujące w dwóch płaszczyznach (czołowej i strzałkowej). Rozmiary: średnica 7 i 8mm, długości 180, 200, 220,240, 260, 280, 300mm. Skład kompletu: gwóźdź - 1 szt.;śruba złota - 4 szt.; zatyczka - 1 szt.</t>
  </si>
  <si>
    <t>Stabilizacja złamań bliższej nasady kości ramiennej.Gwóźdź tytanowy lity, anatomiczny (prawy, lewy), prosty, w wersji długiej i krótkiej, w części bliższej cztery otwory dla śrub fiksujących (gwintowane) umożliwiających stabilizację złamań guzka większego, mniejszego, masywu głowy, zapobiegające przemieszczeniom odłamów. W części bliższej wkładka z PEEK-u zapobiegająca wykręcaniu się śrub fiksujących. Wersja krótka w całości pokryta celownikiem. Rozmiary: 150, 220, 250, 280mm, średnica części bliższej 10mm, dalszej 8 (150mm) i 7mm (pozostałe). Skład kompletu: gwóźdź - 1 szt.; śruba złota - 2 szt.; śruba czarna - 4 szt.; zatyczka - 1 szt.</t>
  </si>
  <si>
    <t>Stabilizacja złamań dalszej nasady kości udowej - „odkolanowy”. Gwóźdź tytanowy, lity z ostrym końcem, cztery otwory ryglujące w części dalszej, dwa w części bliższej. Wprowadzany „odkolanowo”. Rozmiary: średnica 10, 11, 12mm, do długości 240mm pokryte celownikiem. Możliwość zastosowania nakrętek poprawiających stabilizację w kości osteoporotycznej mocowanych na 2-ch śrubach w części dalszej. Skład kompletu: gwóźdź - 1 szt.; śruba - 4 szt.; zatyczka - 1 szt.; nakrętka - 4 szt.</t>
  </si>
  <si>
    <t>Stabilizacja złamań wielopoziomowych kości piszczelowej. Rekonstrukcyjny gwóźdź śródszpikowy do stabilizacji złamań bliższej nasady oraz złamań wielopoziomowych kości piszczelowej .Gwóźdź tytanowy w wersji długiej ( do złamań wielopoziomowych ) - kaniulowany oraz krótkiej( do złamań części bliższej )- lity i kaniulowany, w części bliższej potrójne - kątowo stabilne ryglowanie (otwory na śruby gwintowane) , śruby podpierające „plateau” piszczeli poprowadzone rozbieżnie pod kątem 70 stopni. Otwór dynamiczny umożliwiający kompresję odłamów. W wersji krótkiej, w części  dalszej dwa statyczne otwory ryglujące, w części dalszej wersji długiej – trzy otwory statyczne (dwa w płaszczyźnie czołowej oraz jeden w płaszczyźnie strzałkowej). Wersja krótka gwoździa o dł. 200mm i średnicach 8,9 i 10 mm- w całości pokryta celownikiem. Wersja długa o rozmiarach od 240 do 420 mm i średnicach 8,9 i 10 mm w części dalszej ryglowana „z wolnej ręki”. Przedłużki 5 i 10 mm umożliwiające głębsze posadowienie gwoździa. Skład kompletu: gwóźdź-1 szt.;śruba-4 szt.;śruba komp.-1 szt.;zatyczka/przedłużka - 1 szt.</t>
  </si>
  <si>
    <t>Stabilizacja złamań kości udowej (stalowe). Gwoździe śródszpikowe do stabilizacji złamań trzonów kości udowej stalowe, kaniulowane, trzy otwory w części dalszej, promień wygięcia 2000mm. Rozmiary(średnica) - 10 do 15mm. Skład kompletu: gwóźdź - 1 szt.; śruba - 3 szt.; zatyczka - 1 szt.;</t>
  </si>
  <si>
    <t>Stabilizacja złamań kości udowej (tytanowe). Gwoździe śródszpikowe do stabilizacji złamań trzonów kości udowej tytanowe, lite, trzy otwory w części dalszej, promień wygięcia 2000mm. Rozmiary (średnica) – 8 do 11mm. Skład kompletu: Skład kompletu: gwóźdź - 1 szt.; śruba - 3 szt.; zatyczka - 1 szt.</t>
  </si>
  <si>
    <t>Stabilizacja złamań kości piszczelowej (stalowe). Gwoździe śródszpikowe do stabilizacji złamań trzonów kości piszczelowej stalowe, kaniulowane, po trzy otwory na śruby ryglujące w części bliższej i dalszej, w części bliższej ścięcie mające na celu ochronę więzadła właściwego rzepki. Rozmiary(średnica) - 9 do 14 mm. Skład kompletu: gwóźdź - 1 szt.; śruba - 4 szt.; zatyczka - 1 szt.</t>
  </si>
  <si>
    <t>Stabilizacja złamań kości piszczelowej (tytanowe). Gwoździe śródszpikowe do stabilizacji złamań trzonów kości piszczelowej tytanowe, lite, po trzy otwory na śruby ryglujące w części bliższej i dalszej, w części bliższej ścięcie mające na celu ochronę więzadła właściwego rzepki. Rozmiary(średnica) : 8  do 10mm. Skład kompletu: gwóźdź - 1 szt.; śruba - 4 szt.; zatyczka - 1 szt.</t>
  </si>
  <si>
    <t>op.</t>
  </si>
  <si>
    <t>Klej tkankowy monomeryczny n-butyl-2-cyjanoakrylat  ampułka gotowa do użycia 0,5 ml w sterylnej saszetce, możliwość przechowywania w temp. Pokojowej. Klej do zamykania ran skórnych oraz  mocowania siatek przepuklinowych potwierdzona badaniami klinicznymi. Wymagane dostarczenie badań.</t>
  </si>
  <si>
    <t>Stapler skórny jałowy, jednorazowy z możliwością zakładania zszywek pod kątem. Posiada wskaźnik ilości zszywek. 35 zszywek ze stali nierdzewnej powleczonych teflonem o wymiarach: grubość 0,58 mm, wysokość 3,6 mm, szerokość 6,9 mm</t>
  </si>
  <si>
    <t>Urządzenie wielokrotnego użytku do usuwania zszywek ze stali nierdzewnej</t>
  </si>
  <si>
    <t>szt.</t>
  </si>
  <si>
    <t>Urządzenie jednorazowego użytku do usuwania zszywek (plastikowe z metalowym zakończeniem)</t>
  </si>
  <si>
    <t xml:space="preserve">Sterylny środek hemostatyczny z włókien kolagenowych pochodzenia wołowego o dużej gęstości zawierający ryboflawinę. 10 Cm2 zawiera 220mg kolagenu oraz 0,5 mg ryboflawiny. Obie strony aktywne. Hemostaza max.140. Absorbcja ok. 3 tyg. Sterylny. Rozmiar 5cm x 8cm.  Opakowanie łatwe do otwierania w sposób szybki z zachowaniem zasad aseptyki.                              </t>
  </si>
  <si>
    <t xml:space="preserve">Sterylny środek hemostatyczny z włókien kolagenowych pochodzenia wołowego o dużej gęstości zawierający ryboflawinę. 10 Cm2 zawiera 220mg kolagenu oraz 0,5 mg ryboflawiny. Obie strony aktywne. Hemostaza max.140. Absorbcja ok. 3 tyg. Sterylny. Rozmiar 3cm x 5cm.   Opakowanie łatwe do otwierania w sposób szybki z zachowaniem zasad aseptyki.   </t>
  </si>
  <si>
    <t xml:space="preserve">Wymagania : Wykonawca w okresie obowiązywania Umowy bezpłatnie użyczy kompletnych instrumentariów do wszczepiania i usuwania asortymentu będącego przedmiotem zamówienia.  Wykonawca na własny koszt zapewni przeszkolenie pracowników Oddziału Chirurgii Urazowo-ortopedycznej w zakresie stosowania przedmiotu Umowy. </t>
  </si>
  <si>
    <t>RAZEM</t>
  </si>
  <si>
    <t xml:space="preserve">Implanty do osteosyntezy </t>
  </si>
  <si>
    <t xml:space="preserve"> Cena jednostkowa brutto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</si>
</sst>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0">
    <font>
      <sz val="11"/>
      <color theme="1"/>
      <name val="Czcionka tekstu podstawowego"/>
      <family val="2"/>
      <charset val="238"/>
    </font>
    <font>
      <b/>
      <sz val="7.5"/>
      <name val="Calibri"/>
      <family val="2"/>
      <charset val="238"/>
    </font>
    <font>
      <b/>
      <sz val="7"/>
      <name val="Arial"/>
      <family val="2"/>
      <charset val="238"/>
    </font>
    <font>
      <b/>
      <sz val="7.5"/>
      <name val="Calibri"/>
      <family val="2"/>
      <charset val="238"/>
      <scheme val="minor"/>
    </font>
    <font>
      <b/>
      <sz val="7.5"/>
      <color rgb="FF000000"/>
      <name val="Calibri"/>
      <family val="2"/>
      <charset val="238"/>
      <scheme val="minor"/>
    </font>
    <font>
      <sz val="7.5"/>
      <name val="Calibri"/>
      <family val="2"/>
      <charset val="238"/>
    </font>
    <font>
      <sz val="7.5"/>
      <color indexed="8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sz val="7.5"/>
      <color indexed="8"/>
      <name val="Calibri"/>
      <family val="2"/>
      <charset val="238"/>
    </font>
    <font>
      <b/>
      <sz val="11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44" fontId="1" fillId="0" borderId="4" xfId="0" applyNumberFormat="1" applyFont="1" applyBorder="1" applyAlignment="1">
      <alignment horizontal="center" vertical="center" wrapText="1"/>
    </xf>
    <xf numFmtId="44" fontId="2" fillId="0" borderId="6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6" borderId="0" xfId="0" applyFont="1" applyFill="1" applyBorder="1" applyAlignment="1">
      <alignment horizontal="left" vertical="center" wrapText="1"/>
    </xf>
    <xf numFmtId="0" fontId="8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zoomScale="130" zoomScaleNormal="130" workbookViewId="0">
      <selection activeCell="P3" sqref="P3"/>
    </sheetView>
  </sheetViews>
  <sheetFormatPr defaultRowHeight="14.25"/>
  <cols>
    <col min="4" max="4" width="13.625" customWidth="1"/>
    <col min="6" max="6" width="6.625" customWidth="1"/>
    <col min="15" max="15" width="15" customWidth="1"/>
  </cols>
  <sheetData>
    <row r="1" spans="1:13" ht="15">
      <c r="B1" s="24" t="s">
        <v>30</v>
      </c>
      <c r="C1" s="24"/>
      <c r="D1" s="24"/>
    </row>
    <row r="2" spans="1:13" ht="58.5" customHeight="1">
      <c r="A2" s="1" t="s">
        <v>0</v>
      </c>
      <c r="B2" s="27" t="s">
        <v>1</v>
      </c>
      <c r="C2" s="27"/>
      <c r="D2" s="27"/>
      <c r="E2" s="2" t="s">
        <v>2</v>
      </c>
      <c r="F2" s="3" t="s">
        <v>3</v>
      </c>
      <c r="G2" s="4" t="s">
        <v>4</v>
      </c>
      <c r="H2" s="5" t="s">
        <v>31</v>
      </c>
      <c r="I2" s="2" t="s">
        <v>5</v>
      </c>
      <c r="J2" s="6" t="s">
        <v>6</v>
      </c>
      <c r="K2" s="6" t="s">
        <v>7</v>
      </c>
      <c r="L2" s="7" t="s">
        <v>8</v>
      </c>
      <c r="M2" s="8" t="s">
        <v>9</v>
      </c>
    </row>
    <row r="3" spans="1:13" ht="181.5" customHeight="1">
      <c r="A3" s="9">
        <v>1</v>
      </c>
      <c r="B3" s="25" t="s">
        <v>10</v>
      </c>
      <c r="C3" s="26"/>
      <c r="D3" s="26"/>
      <c r="E3" s="10" t="s">
        <v>11</v>
      </c>
      <c r="F3" s="11">
        <v>2</v>
      </c>
      <c r="G3" s="12">
        <v>0</v>
      </c>
      <c r="H3" s="12">
        <f>ROUND(G3*(1+I3),2)</f>
        <v>0</v>
      </c>
      <c r="I3" s="14"/>
      <c r="J3" s="13">
        <f t="shared" ref="J3:J17" si="0">ROUND(H3*F3,2)</f>
        <v>0</v>
      </c>
      <c r="K3" s="13">
        <f>ROUND(J3*(1+I3),2)</f>
        <v>0</v>
      </c>
      <c r="L3" s="15"/>
      <c r="M3" s="16"/>
    </row>
    <row r="4" spans="1:13" ht="103.5" customHeight="1">
      <c r="A4" s="9">
        <v>2</v>
      </c>
      <c r="B4" s="25" t="s">
        <v>12</v>
      </c>
      <c r="C4" s="26" t="s">
        <v>12</v>
      </c>
      <c r="D4" s="26"/>
      <c r="E4" s="10" t="s">
        <v>11</v>
      </c>
      <c r="F4" s="11">
        <v>10</v>
      </c>
      <c r="G4" s="12">
        <v>0</v>
      </c>
      <c r="H4" s="12">
        <f t="shared" ref="H4:H17" si="1">ROUND(G4*(1+I4),2)</f>
        <v>0</v>
      </c>
      <c r="I4" s="14"/>
      <c r="J4" s="13">
        <f t="shared" si="0"/>
        <v>0</v>
      </c>
      <c r="K4" s="13">
        <f t="shared" ref="K4:K17" si="2">ROUND(J4*(1+I4),2)</f>
        <v>0</v>
      </c>
      <c r="L4" s="15"/>
      <c r="M4" s="16"/>
    </row>
    <row r="5" spans="1:13" ht="99.75" customHeight="1">
      <c r="A5" s="9">
        <v>3</v>
      </c>
      <c r="B5" s="25" t="s">
        <v>13</v>
      </c>
      <c r="C5" s="26" t="s">
        <v>13</v>
      </c>
      <c r="D5" s="26"/>
      <c r="E5" s="10" t="s">
        <v>11</v>
      </c>
      <c r="F5" s="11">
        <v>21</v>
      </c>
      <c r="G5" s="12">
        <v>0</v>
      </c>
      <c r="H5" s="12">
        <f t="shared" si="1"/>
        <v>0</v>
      </c>
      <c r="I5" s="14"/>
      <c r="J5" s="13">
        <f t="shared" si="0"/>
        <v>0</v>
      </c>
      <c r="K5" s="13">
        <f t="shared" si="2"/>
        <v>0</v>
      </c>
      <c r="L5" s="15"/>
      <c r="M5" s="16"/>
    </row>
    <row r="6" spans="1:13" ht="132.75" customHeight="1">
      <c r="A6" s="9">
        <v>4</v>
      </c>
      <c r="B6" s="25" t="s">
        <v>14</v>
      </c>
      <c r="C6" s="26" t="s">
        <v>14</v>
      </c>
      <c r="D6" s="26"/>
      <c r="E6" s="10" t="s">
        <v>11</v>
      </c>
      <c r="F6" s="11">
        <v>4</v>
      </c>
      <c r="G6" s="12">
        <v>0</v>
      </c>
      <c r="H6" s="12">
        <f t="shared" si="1"/>
        <v>0</v>
      </c>
      <c r="I6" s="14"/>
      <c r="J6" s="13">
        <f t="shared" si="0"/>
        <v>0</v>
      </c>
      <c r="K6" s="13">
        <f t="shared" si="2"/>
        <v>0</v>
      </c>
      <c r="L6" s="15"/>
      <c r="M6" s="16"/>
    </row>
    <row r="7" spans="1:13" ht="71.25" customHeight="1">
      <c r="A7" s="9">
        <v>6</v>
      </c>
      <c r="B7" s="25" t="s">
        <v>15</v>
      </c>
      <c r="C7" s="26" t="s">
        <v>15</v>
      </c>
      <c r="D7" s="26"/>
      <c r="E7" s="10" t="s">
        <v>11</v>
      </c>
      <c r="F7" s="11">
        <v>2</v>
      </c>
      <c r="G7" s="12">
        <v>0</v>
      </c>
      <c r="H7" s="12">
        <f t="shared" si="1"/>
        <v>0</v>
      </c>
      <c r="I7" s="14"/>
      <c r="J7" s="13">
        <f t="shared" si="0"/>
        <v>0</v>
      </c>
      <c r="K7" s="13">
        <f t="shared" si="2"/>
        <v>0</v>
      </c>
      <c r="L7" s="15"/>
      <c r="M7" s="16"/>
    </row>
    <row r="8" spans="1:13" ht="66" customHeight="1">
      <c r="A8" s="9">
        <v>7</v>
      </c>
      <c r="B8" s="25" t="s">
        <v>16</v>
      </c>
      <c r="C8" s="26" t="s">
        <v>16</v>
      </c>
      <c r="D8" s="26"/>
      <c r="E8" s="10" t="s">
        <v>11</v>
      </c>
      <c r="F8" s="11">
        <v>2</v>
      </c>
      <c r="G8" s="12">
        <v>0</v>
      </c>
      <c r="H8" s="12">
        <f t="shared" si="1"/>
        <v>0</v>
      </c>
      <c r="I8" s="14"/>
      <c r="J8" s="13">
        <f t="shared" si="0"/>
        <v>0</v>
      </c>
      <c r="K8" s="13">
        <f t="shared" si="2"/>
        <v>0</v>
      </c>
      <c r="L8" s="15"/>
      <c r="M8" s="16"/>
    </row>
    <row r="9" spans="1:13" ht="65.25" customHeight="1">
      <c r="A9" s="9">
        <v>8</v>
      </c>
      <c r="B9" s="25" t="s">
        <v>17</v>
      </c>
      <c r="C9" s="26" t="s">
        <v>17</v>
      </c>
      <c r="D9" s="26"/>
      <c r="E9" s="10" t="s">
        <v>11</v>
      </c>
      <c r="F9" s="11">
        <v>2</v>
      </c>
      <c r="G9" s="12">
        <v>0</v>
      </c>
      <c r="H9" s="12">
        <f t="shared" si="1"/>
        <v>0</v>
      </c>
      <c r="I9" s="14"/>
      <c r="J9" s="13">
        <f t="shared" si="0"/>
        <v>0</v>
      </c>
      <c r="K9" s="13">
        <f t="shared" si="2"/>
        <v>0</v>
      </c>
      <c r="L9" s="15"/>
      <c r="M9" s="16"/>
    </row>
    <row r="10" spans="1:13" ht="45" customHeight="1">
      <c r="A10" s="9">
        <v>9</v>
      </c>
      <c r="B10" s="25" t="s">
        <v>18</v>
      </c>
      <c r="C10" s="26" t="s">
        <v>18</v>
      </c>
      <c r="D10" s="26"/>
      <c r="E10" s="10" t="s">
        <v>11</v>
      </c>
      <c r="F10" s="11">
        <v>2</v>
      </c>
      <c r="G10" s="12">
        <v>0</v>
      </c>
      <c r="H10" s="12">
        <f t="shared" si="1"/>
        <v>0</v>
      </c>
      <c r="I10" s="14"/>
      <c r="J10" s="13">
        <f t="shared" si="0"/>
        <v>0</v>
      </c>
      <c r="K10" s="13">
        <f t="shared" si="2"/>
        <v>0</v>
      </c>
      <c r="L10" s="15"/>
      <c r="M10" s="16"/>
    </row>
    <row r="11" spans="1:13" ht="98.25" customHeight="1">
      <c r="A11" s="9">
        <v>10</v>
      </c>
      <c r="B11" s="25" t="s">
        <v>19</v>
      </c>
      <c r="C11" s="26" t="s">
        <v>19</v>
      </c>
      <c r="D11" s="26"/>
      <c r="E11" s="10" t="s">
        <v>11</v>
      </c>
      <c r="F11" s="11">
        <v>1</v>
      </c>
      <c r="G11" s="12">
        <v>0</v>
      </c>
      <c r="H11" s="12">
        <f t="shared" si="1"/>
        <v>0</v>
      </c>
      <c r="I11" s="14"/>
      <c r="J11" s="13">
        <f t="shared" si="0"/>
        <v>0</v>
      </c>
      <c r="K11" s="13">
        <f t="shared" si="2"/>
        <v>0</v>
      </c>
      <c r="L11" s="15"/>
      <c r="M11" s="16"/>
    </row>
    <row r="12" spans="1:13" ht="88.5" customHeight="1">
      <c r="A12" s="9">
        <v>11</v>
      </c>
      <c r="B12" s="25" t="s">
        <v>21</v>
      </c>
      <c r="C12" s="26" t="s">
        <v>21</v>
      </c>
      <c r="D12" s="26"/>
      <c r="E12" s="10" t="s">
        <v>20</v>
      </c>
      <c r="F12" s="11">
        <v>4</v>
      </c>
      <c r="G12" s="12">
        <v>0</v>
      </c>
      <c r="H12" s="12">
        <f t="shared" si="1"/>
        <v>0</v>
      </c>
      <c r="I12" s="14"/>
      <c r="J12" s="13">
        <f t="shared" si="0"/>
        <v>0</v>
      </c>
      <c r="K12" s="13">
        <f t="shared" si="2"/>
        <v>0</v>
      </c>
      <c r="L12" s="15"/>
      <c r="M12" s="16"/>
    </row>
    <row r="13" spans="1:13" ht="67.5" customHeight="1">
      <c r="A13" s="9">
        <v>12</v>
      </c>
      <c r="B13" s="25" t="s">
        <v>22</v>
      </c>
      <c r="C13" s="26" t="s">
        <v>22</v>
      </c>
      <c r="D13" s="26"/>
      <c r="E13" s="10" t="s">
        <v>20</v>
      </c>
      <c r="F13" s="11">
        <v>20</v>
      </c>
      <c r="G13" s="12">
        <v>0</v>
      </c>
      <c r="H13" s="12">
        <f t="shared" si="1"/>
        <v>0</v>
      </c>
      <c r="I13" s="14"/>
      <c r="J13" s="13">
        <f t="shared" si="0"/>
        <v>0</v>
      </c>
      <c r="K13" s="13">
        <f t="shared" si="2"/>
        <v>0</v>
      </c>
      <c r="L13" s="15"/>
      <c r="M13" s="16"/>
    </row>
    <row r="14" spans="1:13" ht="43.5" customHeight="1">
      <c r="A14" s="9">
        <v>13</v>
      </c>
      <c r="B14" s="25" t="s">
        <v>23</v>
      </c>
      <c r="C14" s="26" t="s">
        <v>23</v>
      </c>
      <c r="D14" s="26"/>
      <c r="E14" s="10" t="s">
        <v>24</v>
      </c>
      <c r="F14" s="11">
        <v>1</v>
      </c>
      <c r="G14" s="12">
        <v>0</v>
      </c>
      <c r="H14" s="12">
        <f t="shared" si="1"/>
        <v>0</v>
      </c>
      <c r="I14" s="14"/>
      <c r="J14" s="13">
        <f t="shared" si="0"/>
        <v>0</v>
      </c>
      <c r="K14" s="13">
        <f t="shared" si="2"/>
        <v>0</v>
      </c>
      <c r="L14" s="15"/>
      <c r="M14" s="16"/>
    </row>
    <row r="15" spans="1:13" ht="45.75" customHeight="1">
      <c r="A15" s="9">
        <v>14</v>
      </c>
      <c r="B15" s="25" t="s">
        <v>25</v>
      </c>
      <c r="C15" s="26" t="s">
        <v>25</v>
      </c>
      <c r="D15" s="26"/>
      <c r="E15" s="10" t="s">
        <v>20</v>
      </c>
      <c r="F15" s="11">
        <v>1</v>
      </c>
      <c r="G15" s="12">
        <v>0</v>
      </c>
      <c r="H15" s="12">
        <f t="shared" si="1"/>
        <v>0</v>
      </c>
      <c r="I15" s="14"/>
      <c r="J15" s="13">
        <f t="shared" si="0"/>
        <v>0</v>
      </c>
      <c r="K15" s="13">
        <f t="shared" si="2"/>
        <v>0</v>
      </c>
      <c r="L15" s="15"/>
      <c r="M15" s="16"/>
    </row>
    <row r="16" spans="1:13" ht="81.75" customHeight="1">
      <c r="A16" s="9">
        <v>15</v>
      </c>
      <c r="B16" s="25" t="s">
        <v>26</v>
      </c>
      <c r="C16" s="26" t="s">
        <v>26</v>
      </c>
      <c r="D16" s="26"/>
      <c r="E16" s="10" t="s">
        <v>20</v>
      </c>
      <c r="F16" s="11">
        <v>2</v>
      </c>
      <c r="G16" s="12">
        <v>0</v>
      </c>
      <c r="H16" s="12">
        <f t="shared" si="1"/>
        <v>0</v>
      </c>
      <c r="I16" s="14"/>
      <c r="J16" s="13">
        <f t="shared" si="0"/>
        <v>0</v>
      </c>
      <c r="K16" s="13">
        <f t="shared" si="2"/>
        <v>0</v>
      </c>
      <c r="L16" s="15"/>
      <c r="M16" s="16"/>
    </row>
    <row r="17" spans="1:13" ht="88.5" customHeight="1">
      <c r="A17" s="9">
        <v>16</v>
      </c>
      <c r="B17" s="25" t="s">
        <v>27</v>
      </c>
      <c r="C17" s="26" t="s">
        <v>27</v>
      </c>
      <c r="D17" s="26"/>
      <c r="E17" s="10" t="s">
        <v>20</v>
      </c>
      <c r="F17" s="11">
        <v>1</v>
      </c>
      <c r="G17" s="12">
        <v>0</v>
      </c>
      <c r="H17" s="12">
        <f t="shared" si="1"/>
        <v>0</v>
      </c>
      <c r="I17" s="14"/>
      <c r="J17" s="13">
        <f t="shared" si="0"/>
        <v>0</v>
      </c>
      <c r="K17" s="13">
        <f t="shared" si="2"/>
        <v>0</v>
      </c>
      <c r="L17" s="15"/>
      <c r="M17" s="16"/>
    </row>
    <row r="18" spans="1:13" ht="26.25" customHeight="1">
      <c r="A18" s="17"/>
      <c r="B18" s="28" t="s">
        <v>28</v>
      </c>
      <c r="C18" s="28"/>
      <c r="D18" s="28"/>
      <c r="E18" s="28"/>
      <c r="F18" s="28"/>
      <c r="G18" s="28"/>
      <c r="H18" s="18"/>
      <c r="I18" s="20" t="s">
        <v>29</v>
      </c>
      <c r="J18" s="21">
        <f>SUM(J3:J17)</f>
        <v>0</v>
      </c>
      <c r="K18" s="21">
        <f>SUM(K3:K17)</f>
        <v>0</v>
      </c>
      <c r="L18" s="22"/>
      <c r="M18" s="23"/>
    </row>
    <row r="19" spans="1:13" ht="43.5" customHeight="1">
      <c r="A19" s="17"/>
      <c r="B19" s="29"/>
      <c r="C19" s="29"/>
      <c r="D19" s="29"/>
      <c r="E19" s="29"/>
      <c r="F19" s="29"/>
      <c r="G19" s="29"/>
      <c r="H19" s="18"/>
      <c r="I19" s="19"/>
      <c r="J19" s="19"/>
      <c r="K19" s="19"/>
      <c r="L19" s="22"/>
      <c r="M19" s="23"/>
    </row>
  </sheetData>
  <mergeCells count="18">
    <mergeCell ref="B17:D17"/>
    <mergeCell ref="B18:G19"/>
    <mergeCell ref="B12:D12"/>
    <mergeCell ref="B7:D7"/>
    <mergeCell ref="B8:D8"/>
    <mergeCell ref="B9:D9"/>
    <mergeCell ref="B10:D10"/>
    <mergeCell ref="B11:D11"/>
    <mergeCell ref="B1:D1"/>
    <mergeCell ref="B13:D13"/>
    <mergeCell ref="B14:D14"/>
    <mergeCell ref="B15:D15"/>
    <mergeCell ref="B16:D16"/>
    <mergeCell ref="B2:D2"/>
    <mergeCell ref="B3:D3"/>
    <mergeCell ref="B4:D4"/>
    <mergeCell ref="B5:D5"/>
    <mergeCell ref="B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</dc:creator>
  <cp:lastModifiedBy>Bauer-Dołęgowska Małgorzata</cp:lastModifiedBy>
  <cp:lastPrinted>2020-11-03T12:23:23Z</cp:lastPrinted>
  <dcterms:created xsi:type="dcterms:W3CDTF">2020-11-03T11:55:20Z</dcterms:created>
  <dcterms:modified xsi:type="dcterms:W3CDTF">2020-11-13T10:32:00Z</dcterms:modified>
</cp:coreProperties>
</file>