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lgorzata.bauer\Desktop\Zamówienia\Zamówienia BZP\POSTĘPOWANIA\Powyżej 30.000 EURO\2020\52.2020 Akcesoria do respiratorów, ogrzewacza płynów, resuscytatorów\"/>
    </mc:Choice>
  </mc:AlternateContent>
  <xr:revisionPtr revIDLastSave="0" documentId="13_ncr:1_{7D9D784E-2E3F-482E-B62B-699619CEAC74}" xr6:coauthVersionLast="45" xr6:coauthVersionMax="45" xr10:uidLastSave="{00000000-0000-0000-0000-000000000000}"/>
  <bookViews>
    <workbookView xWindow="-120" yWindow="-120" windowWidth="29040" windowHeight="15840" xr2:uid="{DFFD7666-D6FB-40D7-87CA-E7364A58671F}"/>
  </bookViews>
  <sheets>
    <sheet name="Arkusz1" sheetId="1" r:id="rId1"/>
  </sheets>
  <definedNames>
    <definedName name="stawkaVAT">#REF!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1" l="1"/>
  <c r="J56" i="1" s="1"/>
  <c r="J57" i="1" s="1"/>
  <c r="D71" i="1" s="1"/>
  <c r="G56" i="1"/>
  <c r="I48" i="1"/>
  <c r="J48" i="1" s="1"/>
  <c r="G48" i="1"/>
  <c r="I47" i="1"/>
  <c r="G47" i="1"/>
  <c r="I40" i="1"/>
  <c r="J40" i="1" s="1"/>
  <c r="G40" i="1"/>
  <c r="I39" i="1"/>
  <c r="J39" i="1" s="1"/>
  <c r="G39" i="1"/>
  <c r="I38" i="1"/>
  <c r="J38" i="1" s="1"/>
  <c r="G38" i="1"/>
  <c r="I37" i="1"/>
  <c r="G37" i="1"/>
  <c r="J28" i="1"/>
  <c r="I28" i="1"/>
  <c r="G28" i="1"/>
  <c r="I27" i="1"/>
  <c r="I29" i="1" s="1"/>
  <c r="C68" i="1" s="1"/>
  <c r="G27" i="1"/>
  <c r="I20" i="1"/>
  <c r="I21" i="1" s="1"/>
  <c r="C67" i="1" s="1"/>
  <c r="G20" i="1"/>
  <c r="I14" i="1"/>
  <c r="J14" i="1" s="1"/>
  <c r="G14" i="1"/>
  <c r="I13" i="1"/>
  <c r="J13" i="1" s="1"/>
  <c r="G13" i="1"/>
  <c r="I12" i="1"/>
  <c r="J12" i="1" s="1"/>
  <c r="G12" i="1"/>
  <c r="I11" i="1"/>
  <c r="J11" i="1" s="1"/>
  <c r="G11" i="1"/>
  <c r="I10" i="1"/>
  <c r="J10" i="1" s="1"/>
  <c r="G10" i="1"/>
  <c r="I9" i="1"/>
  <c r="J9" i="1" s="1"/>
  <c r="G9" i="1"/>
  <c r="I8" i="1"/>
  <c r="J8" i="1" s="1"/>
  <c r="G8" i="1"/>
  <c r="J7" i="1"/>
  <c r="I7" i="1"/>
  <c r="G7" i="1"/>
  <c r="I6" i="1"/>
  <c r="J6" i="1" s="1"/>
  <c r="G6" i="1"/>
  <c r="I49" i="1" l="1"/>
  <c r="C70" i="1" s="1"/>
  <c r="I41" i="1"/>
  <c r="C69" i="1" s="1"/>
  <c r="J20" i="1"/>
  <c r="J21" i="1" s="1"/>
  <c r="D67" i="1" s="1"/>
  <c r="J15" i="1"/>
  <c r="D66" i="1" s="1"/>
  <c r="I15" i="1"/>
  <c r="C66" i="1" s="1"/>
  <c r="I57" i="1"/>
  <c r="C71" i="1" s="1"/>
  <c r="J27" i="1"/>
  <c r="J29" i="1" s="1"/>
  <c r="D68" i="1" s="1"/>
  <c r="J37" i="1"/>
  <c r="J41" i="1" s="1"/>
  <c r="D69" i="1" s="1"/>
  <c r="J47" i="1"/>
  <c r="J49" i="1" s="1"/>
  <c r="D70" i="1" s="1"/>
  <c r="D72" i="1" l="1"/>
  <c r="C72" i="1"/>
</calcChain>
</file>

<file path=xl/sharedStrings.xml><?xml version="1.0" encoding="utf-8"?>
<sst xmlns="http://schemas.openxmlformats.org/spreadsheetml/2006/main" count="158" uniqueCount="71">
  <si>
    <t xml:space="preserve">Pakiet </t>
  </si>
  <si>
    <t>Sprzęt do respiratora Hamilton</t>
  </si>
  <si>
    <t>L.p.</t>
  </si>
  <si>
    <t>Opis przedmiotu zamówienia</t>
  </si>
  <si>
    <t>Rozmiar</t>
  </si>
  <si>
    <t>J.m.</t>
  </si>
  <si>
    <t>Ilość</t>
  </si>
  <si>
    <t xml:space="preserve">Cena jednostkowa netto (w zł) </t>
  </si>
  <si>
    <t xml:space="preserve">Cena jednostkowa brutto (w zł) </t>
  </si>
  <si>
    <t>Podatek Vat
 (%)</t>
  </si>
  <si>
    <t xml:space="preserve">Wartość netto (w zł) </t>
  </si>
  <si>
    <t xml:space="preserve">Wartość brutto (w zł) </t>
  </si>
  <si>
    <t>Nazwa handlowa/ 
Nr Katalogowy</t>
  </si>
  <si>
    <t>Nazwa producenta</t>
  </si>
  <si>
    <t>Układ pacjenta jednorazowy dla dzieci i dorosłych typu rura w rurze (coaxial) wraz z zamontowanym fabrycznie czujnikiem przepływu atestowanym przez producenta respiratorów Hamilton Medical (jedno opakowanie).  W komplecie łącznik kalibracyjny.Długość układu pacjenta 180 cm. Średnice czujnika przepływu:  15 mm od strony respiratora i 22 w kierunku pacjenta, bez zastosowania dodatkowych łączników, adapterów w trakcie wentylacji. Zakres temp. pracy od: - 15 do + 50 ˚C.</t>
  </si>
  <si>
    <t>op. 20 szt</t>
  </si>
  <si>
    <t xml:space="preserve">CZUJNIK PRZEPŁYWU Maksymalny przepływ: 260 l/min  Opory &lt; 1.6 mbar/l/s Temperatura pracy w zakresie od - 20°C do + 50°C Długość min. 185 cm  Średnice: od strony respiratora 15 mm, od strony pacjenta 22 mm.   Adapter kalibracyjny, klips do mocowania  Opakowanie zbiorcze 10 szt. </t>
  </si>
  <si>
    <t>op. 10 szt</t>
  </si>
  <si>
    <t>Układ pacjenta do terapii wysokimi przepływami tlenu do nawilżacza Hamilton-H900. Czujnik temperatury i grzałka zintegrowane z rurami</t>
  </si>
  <si>
    <t>szt.</t>
  </si>
  <si>
    <t>Kaniule donosowe do terapii wysokimi przepływami tlenu.</t>
  </si>
  <si>
    <t>S</t>
  </si>
  <si>
    <t>M</t>
  </si>
  <si>
    <t>L</t>
  </si>
  <si>
    <t>Zastawka wydechowa do respiratora Hamilton-C6 wielorazowa</t>
  </si>
  <si>
    <t>Membrana do zastawki wydechowej do respiratora Hamilton-C6</t>
  </si>
  <si>
    <t xml:space="preserve">Adaptery jednorazowe do czujnika CO2. </t>
  </si>
  <si>
    <t xml:space="preserve">Dotyczy pozycji 1-9 : sprzęt kompatybilny z respiratorem Hamilton C-6 </t>
  </si>
  <si>
    <t>RAZEM</t>
  </si>
  <si>
    <t>………………………………………..</t>
  </si>
  <si>
    <t>podpis</t>
  </si>
  <si>
    <t>Sprzęt do respiratora</t>
  </si>
  <si>
    <t>lp</t>
  </si>
  <si>
    <t>Jednostka miary</t>
  </si>
  <si>
    <t xml:space="preserve">   Cena jednostkowa netto   </t>
  </si>
  <si>
    <t>Cena jednostkowa brutto</t>
  </si>
  <si>
    <t>w tym podatek VAT (%)</t>
  </si>
  <si>
    <t>Wartość netto</t>
  </si>
  <si>
    <t>Wartość brutto</t>
  </si>
  <si>
    <t xml:space="preserve">Układ jednorurowy i jednoświatłowy o długości 1,6 metra, z bezpiecznymi końcówkami 22mm F. Zbudowany z rury gładkiej w środku ze zbrojeniem zewnętrznym, co zapobiega niepożądanemu zagięciu. Rura elastyczna, odporna na rozerwanie i gromadzenie wody, lekka, nie powoduje „pociągania” u pacjenta.
Linia sterowania zastawką wydechową, grzybkową. Linia zabezpieczona na długości układu przez zastosowanie odłączalnych obejm, podłączona do zastawki grzybkowej za pomocą sztywnego złącza kolankowego co zapobiega zagięciu linii podczas użytkowania. Linia współpracuje z respiratorem kontrolującym otwieranie się zastawki. Układ z portem Luer z korkiem z linką zabezpieczającą, od strony pacjenta zakończony czerwonym kapturkiem bezpieczeństwa z wypustkami wspomagającymi zdejmowanie. Pakowany pojedynczo w opakowanie foliowe. Mikrobiologicznie czysty.
</t>
  </si>
  <si>
    <t>-</t>
  </si>
  <si>
    <t>Sprzęt kompatybilny z respiratorem Trilogy Evo firmy Philips</t>
  </si>
  <si>
    <t>Pakiet</t>
  </si>
  <si>
    <t>Sprzęt do respiratora Purritan Bennett</t>
  </si>
  <si>
    <t>Cena jednostkowa netto</t>
  </si>
  <si>
    <t>Nazwa handlowa/ 
Nr katalogowy</t>
  </si>
  <si>
    <t>Jednopacjnetowy filtr wydechowy do połączenia ze zbiornikiem na skropliny przeznaczony do stosowania z respiratorami Purritan Bennett serii 800</t>
  </si>
  <si>
    <t>Jednopacjnetowy filtr wydechowy do połączenia ze zbiornikiem na skropliny przeznaczony do stosowania z respiratorami Purritan Bennett serii 900</t>
  </si>
  <si>
    <t>Pozycja 1 -sprzęt kompatybilny z respiratorem Purritan Bennet serii 800</t>
  </si>
  <si>
    <t>Razem</t>
  </si>
  <si>
    <t>pozycja 2 -sprzęt kompatybilny z respiratorem Purritan Bennet serii 900</t>
  </si>
  <si>
    <t xml:space="preserve">Maski do resuscytacji </t>
  </si>
  <si>
    <t xml:space="preserve">Maska krtaniowa jednorazowego użytku z funkcją dostępu gastrycznego oraz możliwością wykonania intubacji dotchawiczej
</t>
  </si>
  <si>
    <t>Resuscytator jednorazowego użytku (dla jednego pacjenta) do wentylacji dorosłych, worek resuscytatora wykonany z materiału SEEPS, możliwość wentylacji pacjentów o wadze ciała &gt;30kg , - objętość oddechowa: jedna ręka 600 ml/dwie ręce 1000 ml - objętość worka oddechowego : 1547 ml - możliwość podłączenia zaworu PEEP na zaworze pacjenta bez potrzeby stosowania dodatkowych złączek - port do pomiaru CO2 i podawania leków drogą dotchawiczą, - zawór ciśnieniowy 40 cm H2O z możliwością blokady - pasek zabezpieczający przed wyślizgiwaniem się z dłoni, - rezerwuar tlenu umożliwiający podawanie wysokich stężeń tlenu w mieszanie oddechowej - dren do pododawania tlenu - maska twarzowa z powietrznym mankietem - wykonany z materiałów nie zawierających ftalanów (w tym DEHP – potwierdzenie Oświadczeniem Producenta)</t>
  </si>
  <si>
    <t xml:space="preserve">Sprzęt do ogrzewacza płynów </t>
  </si>
  <si>
    <t>Jednorazowa kaseta standardowa SA200 do ogrzewacza krwi i płynów Fluido z gwarantowaną temperaturą przy przepływach do 400 ml/min</t>
  </si>
  <si>
    <t>Jednorazowa kaseta urazowa TA500 do ogrzewacza krwi i płynów Fluido z gwarantowaną temperaturą przy przepływach do 800 ml/min</t>
  </si>
  <si>
    <t>Sprzęt kompatybilny z ogrzewaczem Fluido</t>
  </si>
  <si>
    <t>Akcesori do kapnometrii</t>
  </si>
  <si>
    <t>Linia CO2 dla pacjentów zaintubowanych dorosłych / dzieci. Linia jednorazowego użytku, przeznaczona do użycia do 6 godzin, dla pacjentów nienawilżanych. Długość linii 2 metry. Linia kompatybilna z  modułami kapnograficznymi microstream firmy Philips.</t>
  </si>
  <si>
    <t>op. 25 szt</t>
  </si>
  <si>
    <t>Sprzęt kompatybilny z modułami kapnograficznymi microstream firmy Philips.</t>
  </si>
  <si>
    <t>Netto</t>
  </si>
  <si>
    <t>Brutto</t>
  </si>
  <si>
    <t>Pakiet 1</t>
  </si>
  <si>
    <t>Pakiet 2</t>
  </si>
  <si>
    <t>Pakiet 3</t>
  </si>
  <si>
    <t>Pakiet 4</t>
  </si>
  <si>
    <t>Pakiet 5</t>
  </si>
  <si>
    <t>Pakiet 6</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</si>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</sst>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1" x14ac:knownFonts="1">
    <font>
      <sz val="11"/>
      <color theme="1"/>
      <name val="Calibri"/>
      <family val="2"/>
      <charset val="238"/>
      <scheme val="minor"/>
    </font>
    <font>
      <b/>
      <sz val="11"/>
      <color theme="1"/>
      <name val="Calibri"/>
      <family val="2"/>
      <charset val="238"/>
      <scheme val="minor"/>
    </font>
    <font>
      <sz val="7"/>
      <color theme="1"/>
      <name val="Arial"/>
      <family val="2"/>
      <charset val="238"/>
    </font>
    <font>
      <sz val="8"/>
      <color theme="1"/>
      <name val="Arial"/>
      <family val="2"/>
      <charset val="238"/>
    </font>
    <font>
      <sz val="8"/>
      <name val="Arial"/>
      <family val="2"/>
      <charset val="238"/>
    </font>
    <font>
      <b/>
      <sz val="8"/>
      <color theme="1"/>
      <name val="Arial"/>
      <family val="2"/>
      <charset val="238"/>
    </font>
    <font>
      <sz val="10"/>
      <name val="Arial"/>
      <family val="2"/>
      <charset val="238"/>
    </font>
    <font>
      <b/>
      <sz val="8"/>
      <name val="Arial"/>
      <family val="2"/>
      <charset val="238"/>
    </font>
    <font>
      <sz val="8"/>
      <color rgb="FF000000"/>
      <name val="Arial"/>
      <family val="2"/>
      <charset val="238"/>
    </font>
    <font>
      <i/>
      <sz val="8"/>
      <name val="Arial"/>
      <family val="2"/>
      <charset val="238"/>
    </font>
    <font>
      <sz val="10"/>
      <name val="Arial"/>
      <family val="2"/>
    </font>
  </fonts>
  <fills count="9">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CCFFFF"/>
        <bgColor rgb="FF000000"/>
      </patternFill>
    </fill>
    <fill>
      <patternFill patternType="solid">
        <fgColor rgb="FFFFFFFF"/>
        <bgColor rgb="FF000000"/>
      </patternFill>
    </fill>
    <fill>
      <patternFill patternType="solid">
        <fgColor indexed="41"/>
        <bgColor indexed="64"/>
      </patternFill>
    </fill>
    <fill>
      <patternFill patternType="solid">
        <fgColor theme="0"/>
        <bgColor rgb="FF000000"/>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hair">
        <color auto="1"/>
      </top>
      <bottom/>
      <diagonal/>
    </border>
  </borders>
  <cellStyleXfs count="3">
    <xf numFmtId="0" fontId="0" fillId="0" borderId="0"/>
    <xf numFmtId="0" fontId="6" fillId="0" borderId="0"/>
    <xf numFmtId="0" fontId="10" fillId="0" borderId="0"/>
  </cellStyleXfs>
  <cellXfs count="120">
    <xf numFmtId="0" fontId="0" fillId="0" borderId="0" xfId="0"/>
    <xf numFmtId="0" fontId="2" fillId="0" borderId="0" xfId="0" applyFont="1"/>
    <xf numFmtId="0" fontId="3" fillId="0" borderId="0" xfId="0" applyFont="1"/>
    <xf numFmtId="0" fontId="3" fillId="0" borderId="0" xfId="0" applyFont="1" applyAlignment="1">
      <alignment horizontal="center"/>
    </xf>
    <xf numFmtId="164" fontId="4" fillId="0" borderId="0" xfId="0" applyNumberFormat="1" applyFont="1" applyAlignment="1">
      <alignment horizontal="center"/>
    </xf>
    <xf numFmtId="164" fontId="3" fillId="0" borderId="0" xfId="0" applyNumberFormat="1" applyFont="1"/>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wrapText="1"/>
    </xf>
    <xf numFmtId="44" fontId="7" fillId="0" borderId="2" xfId="1" applyNumberFormat="1" applyFont="1" applyBorder="1" applyAlignment="1">
      <alignment horizontal="center" vertical="center" wrapText="1"/>
    </xf>
    <xf numFmtId="0" fontId="7" fillId="2" borderId="2" xfId="1" applyFont="1" applyFill="1" applyBorder="1" applyAlignment="1">
      <alignment horizontal="center" vertical="center" wrapText="1"/>
    </xf>
    <xf numFmtId="0" fontId="7" fillId="0" borderId="2" xfId="1" applyFont="1" applyBorder="1" applyAlignment="1">
      <alignment horizontal="center" vertical="center" wrapText="1"/>
    </xf>
    <xf numFmtId="3"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2" xfId="1" applyFont="1" applyBorder="1" applyAlignment="1">
      <alignment horizontal="center" vertical="center" wrapText="1"/>
    </xf>
    <xf numFmtId="44" fontId="4" fillId="0" borderId="2" xfId="1" applyNumberFormat="1" applyFont="1" applyBorder="1" applyAlignment="1">
      <alignment horizontal="center" vertical="center" wrapText="1"/>
    </xf>
    <xf numFmtId="0" fontId="4" fillId="2" borderId="2" xfId="1" applyFont="1" applyFill="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2" xfId="1" applyFont="1" applyBorder="1" applyAlignment="1">
      <alignment horizontal="center" vertical="center"/>
    </xf>
    <xf numFmtId="3" fontId="4" fillId="0" borderId="2" xfId="1" applyNumberFormat="1" applyFont="1" applyBorder="1" applyAlignment="1">
      <alignment horizontal="center" vertical="center" wrapText="1"/>
    </xf>
    <xf numFmtId="164" fontId="4" fillId="0" borderId="2" xfId="1" applyNumberFormat="1" applyFont="1" applyBorder="1" applyAlignment="1">
      <alignment vertical="center"/>
    </xf>
    <xf numFmtId="0" fontId="4" fillId="0" borderId="2" xfId="1" applyFont="1" applyBorder="1" applyAlignment="1">
      <alignment vertical="center"/>
    </xf>
    <xf numFmtId="0" fontId="3" fillId="0" borderId="2" xfId="0" applyFont="1" applyBorder="1"/>
    <xf numFmtId="0" fontId="4" fillId="3" borderId="2" xfId="1" applyFont="1" applyFill="1" applyBorder="1" applyAlignment="1">
      <alignment horizontal="center" vertical="center" wrapText="1"/>
    </xf>
    <xf numFmtId="0" fontId="4" fillId="0" borderId="0" xfId="1" applyFont="1" applyAlignment="1">
      <alignment horizontal="center" vertical="center"/>
    </xf>
    <xf numFmtId="0" fontId="5" fillId="4" borderId="0" xfId="0" applyFont="1" applyFill="1" applyAlignment="1">
      <alignment vertical="center" wrapText="1"/>
    </xf>
    <xf numFmtId="0" fontId="5" fillId="0" borderId="0" xfId="0" applyFont="1"/>
    <xf numFmtId="0" fontId="7" fillId="0" borderId="0" xfId="1" applyFont="1" applyAlignment="1">
      <alignment vertical="center" wrapText="1"/>
    </xf>
    <xf numFmtId="0" fontId="4" fillId="0" borderId="0" xfId="1" applyFont="1"/>
    <xf numFmtId="0" fontId="7" fillId="0" borderId="0" xfId="1" applyFont="1" applyAlignment="1">
      <alignment wrapText="1"/>
    </xf>
    <xf numFmtId="164" fontId="7" fillId="0" borderId="4" xfId="1" applyNumberFormat="1" applyFont="1" applyBorder="1" applyAlignment="1">
      <alignment horizontal="center" vertical="center" wrapText="1"/>
    </xf>
    <xf numFmtId="164" fontId="7" fillId="5" borderId="5" xfId="1" applyNumberFormat="1" applyFont="1" applyFill="1" applyBorder="1" applyAlignment="1">
      <alignment horizontal="center" vertical="center" wrapText="1"/>
    </xf>
    <xf numFmtId="0" fontId="3" fillId="0" borderId="0" xfId="0" applyFont="1" applyAlignment="1">
      <alignment vertical="center" wrapText="1"/>
    </xf>
    <xf numFmtId="0" fontId="4" fillId="0" borderId="0" xfId="1" applyFont="1" applyAlignment="1">
      <alignment horizontal="center"/>
    </xf>
    <xf numFmtId="0" fontId="4" fillId="0" borderId="0" xfId="1" applyFont="1" applyAlignment="1">
      <alignment vertical="center"/>
    </xf>
    <xf numFmtId="3" fontId="4" fillId="0" borderId="0" xfId="1" applyNumberFormat="1" applyFont="1" applyAlignment="1">
      <alignment vertical="center"/>
    </xf>
    <xf numFmtId="0" fontId="4" fillId="3" borderId="0" xfId="1" applyFont="1" applyFill="1" applyAlignment="1">
      <alignment horizontal="center" vertical="center"/>
    </xf>
    <xf numFmtId="3" fontId="4" fillId="0" borderId="0" xfId="1" applyNumberFormat="1" applyFont="1" applyAlignment="1">
      <alignment horizontal="center" vertical="center"/>
    </xf>
    <xf numFmtId="44" fontId="4" fillId="0" borderId="0" xfId="1" applyNumberFormat="1" applyFont="1" applyAlignment="1">
      <alignment horizontal="center" vertical="center"/>
    </xf>
    <xf numFmtId="0" fontId="4" fillId="0" borderId="0" xfId="0" applyFont="1" applyAlignment="1">
      <alignment horizontal="center" vertical="center"/>
    </xf>
    <xf numFmtId="49" fontId="7" fillId="0" borderId="0" xfId="0" applyNumberFormat="1" applyFont="1" applyAlignment="1">
      <alignment horizontal="right" vertical="center" wrapText="1"/>
    </xf>
    <xf numFmtId="0" fontId="7" fillId="0" borderId="0" xfId="0" applyFont="1" applyAlignment="1">
      <alignment horizontal="left" wrapText="1"/>
    </xf>
    <xf numFmtId="0" fontId="4" fillId="0" borderId="0" xfId="0" applyFont="1" applyAlignment="1">
      <alignmen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wrapText="1"/>
    </xf>
    <xf numFmtId="0" fontId="7" fillId="0" borderId="3" xfId="0" applyFont="1" applyBorder="1" applyAlignment="1">
      <alignment horizontal="center" vertical="center" wrapText="1"/>
    </xf>
    <xf numFmtId="3" fontId="7" fillId="6" borderId="3" xfId="0" applyNumberFormat="1" applyFont="1" applyFill="1" applyBorder="1" applyAlignment="1">
      <alignment horizontal="center" vertical="center" wrapText="1"/>
    </xf>
    <xf numFmtId="44" fontId="7" fillId="0" borderId="3" xfId="0" applyNumberFormat="1" applyFont="1" applyBorder="1" applyAlignment="1">
      <alignment horizontal="center" vertical="center" wrapText="1"/>
    </xf>
    <xf numFmtId="0" fontId="7" fillId="5"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left" wrapText="1"/>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3" fontId="4" fillId="0" borderId="5" xfId="0" applyNumberFormat="1" applyFont="1" applyBorder="1" applyAlignment="1">
      <alignment horizontal="center" vertical="center"/>
    </xf>
    <xf numFmtId="44" fontId="4" fillId="0" borderId="1" xfId="0" applyNumberFormat="1" applyFont="1" applyBorder="1" applyAlignment="1">
      <alignment horizontal="center" vertical="center"/>
    </xf>
    <xf numFmtId="164" fontId="4" fillId="7" borderId="2" xfId="0" applyNumberFormat="1" applyFont="1" applyFill="1" applyBorder="1" applyAlignment="1">
      <alignment horizontal="center" vertical="center" wrapText="1"/>
    </xf>
    <xf numFmtId="9" fontId="4" fillId="0" borderId="3" xfId="0" applyNumberFormat="1" applyFont="1" applyBorder="1" applyAlignment="1">
      <alignment horizontal="center" vertical="center" wrapText="1"/>
    </xf>
    <xf numFmtId="164" fontId="4" fillId="0" borderId="5" xfId="0" applyNumberFormat="1" applyFont="1" applyBorder="1" applyAlignment="1">
      <alignment vertical="center"/>
    </xf>
    <xf numFmtId="0" fontId="4" fillId="0" borderId="5" xfId="0" applyFont="1" applyBorder="1" applyAlignment="1">
      <alignment vertical="center"/>
    </xf>
    <xf numFmtId="0" fontId="7" fillId="4" borderId="0" xfId="0" applyFont="1" applyFill="1" applyAlignment="1">
      <alignment vertical="center" wrapText="1"/>
    </xf>
    <xf numFmtId="0" fontId="4" fillId="0" borderId="0" xfId="0" applyFont="1" applyAlignment="1">
      <alignment horizontal="left" vertical="center" wrapText="1"/>
    </xf>
    <xf numFmtId="0" fontId="4" fillId="0" borderId="0" xfId="0" applyFont="1"/>
    <xf numFmtId="0" fontId="7" fillId="0" borderId="0" xfId="0" applyFont="1" applyAlignment="1">
      <alignment wrapText="1"/>
    </xf>
    <xf numFmtId="164" fontId="7" fillId="0" borderId="4" xfId="0" applyNumberFormat="1" applyFont="1" applyBorder="1" applyAlignment="1">
      <alignment horizontal="center" vertical="center" wrapText="1"/>
    </xf>
    <xf numFmtId="164" fontId="7" fillId="5" borderId="5"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3" fontId="4" fillId="0" borderId="0" xfId="0" applyNumberFormat="1" applyFont="1"/>
    <xf numFmtId="3" fontId="4" fillId="0" borderId="0" xfId="0" applyNumberFormat="1" applyFont="1" applyAlignment="1">
      <alignment horizontal="center" vertical="center"/>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0" fontId="9" fillId="0" borderId="1" xfId="0" applyFont="1" applyBorder="1" applyAlignment="1">
      <alignment horizontal="center" vertical="center"/>
    </xf>
    <xf numFmtId="0" fontId="4" fillId="0" borderId="2" xfId="0" applyFont="1" applyBorder="1" applyAlignment="1">
      <alignment horizontal="center" vertical="center"/>
    </xf>
    <xf numFmtId="3" fontId="7" fillId="0" borderId="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5" borderId="3"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2" xfId="2" quotePrefix="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9"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xf>
    <xf numFmtId="0" fontId="4" fillId="0" borderId="2" xfId="0" applyFont="1" applyBorder="1" applyAlignment="1">
      <alignment horizontal="center"/>
    </xf>
    <xf numFmtId="164" fontId="4" fillId="2" borderId="2" xfId="0" applyNumberFormat="1" applyFont="1" applyFill="1" applyBorder="1" applyAlignment="1">
      <alignment horizontal="center" vertical="center" wrapText="1"/>
    </xf>
    <xf numFmtId="0" fontId="5" fillId="4" borderId="0" xfId="0" applyFont="1" applyFill="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3" fontId="4" fillId="3" borderId="0" xfId="0" applyNumberFormat="1" applyFont="1" applyFill="1" applyAlignment="1">
      <alignment horizontal="center" vertical="center" wrapText="1"/>
    </xf>
    <xf numFmtId="164" fontId="4" fillId="0" borderId="0" xfId="0" applyNumberFormat="1" applyFont="1" applyAlignment="1">
      <alignment horizontal="center" vertical="center"/>
    </xf>
    <xf numFmtId="164" fontId="4" fillId="3" borderId="0" xfId="0" applyNumberFormat="1" applyFont="1" applyFill="1" applyAlignment="1">
      <alignment horizontal="center" vertical="center" wrapText="1"/>
    </xf>
    <xf numFmtId="9" fontId="4" fillId="6" borderId="2" xfId="0" applyNumberFormat="1" applyFont="1" applyFill="1" applyBorder="1" applyAlignment="1">
      <alignment horizontal="center" vertical="center" wrapText="1"/>
    </xf>
    <xf numFmtId="164" fontId="7" fillId="5" borderId="2" xfId="0" applyNumberFormat="1" applyFont="1" applyFill="1" applyBorder="1" applyAlignment="1">
      <alignment horizontal="center" vertical="center" wrapText="1"/>
    </xf>
    <xf numFmtId="164" fontId="4" fillId="8" borderId="0" xfId="0" applyNumberFormat="1" applyFont="1" applyFill="1" applyAlignment="1">
      <alignment horizontal="center" vertical="center" wrapText="1"/>
    </xf>
    <xf numFmtId="0" fontId="8" fillId="0" borderId="0" xfId="0" applyFont="1" applyAlignment="1">
      <alignment horizontal="center"/>
    </xf>
    <xf numFmtId="9" fontId="4" fillId="6" borderId="0" xfId="0" applyNumberFormat="1" applyFont="1" applyFill="1" applyAlignment="1">
      <alignment horizontal="center" vertical="center" wrapText="1"/>
    </xf>
    <xf numFmtId="164" fontId="7" fillId="8" borderId="0" xfId="0" applyNumberFormat="1" applyFont="1" applyFill="1" applyAlignment="1">
      <alignment horizontal="center" vertical="center" wrapText="1"/>
    </xf>
    <xf numFmtId="49" fontId="7" fillId="0" borderId="0" xfId="0" applyNumberFormat="1" applyFont="1" applyAlignment="1">
      <alignment horizontal="right" wrapText="1"/>
    </xf>
    <xf numFmtId="0" fontId="4" fillId="0" borderId="0" xfId="0" applyFont="1" applyAlignment="1">
      <alignment horizontal="left" wrapText="1"/>
    </xf>
    <xf numFmtId="3" fontId="4" fillId="0" borderId="2" xfId="0" applyNumberFormat="1" applyFont="1" applyBorder="1" applyAlignment="1">
      <alignment horizontal="center" vertical="center"/>
    </xf>
    <xf numFmtId="44" fontId="4" fillId="0" borderId="2" xfId="0" applyNumberFormat="1" applyFont="1" applyBorder="1" applyAlignment="1">
      <alignment horizontal="center" vertical="center"/>
    </xf>
    <xf numFmtId="164" fontId="4" fillId="0" borderId="2"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3" fillId="4" borderId="0" xfId="0" applyFont="1" applyFill="1" applyAlignment="1">
      <alignment horizontal="left" vertical="center" wrapText="1"/>
    </xf>
    <xf numFmtId="0" fontId="3" fillId="3" borderId="0" xfId="0" applyFont="1" applyFill="1" applyAlignment="1">
      <alignment horizontal="left" vertical="center" wrapText="1"/>
    </xf>
    <xf numFmtId="0" fontId="3" fillId="0" borderId="2" xfId="0" applyFont="1" applyBorder="1" applyAlignment="1">
      <alignment horizontal="center"/>
    </xf>
    <xf numFmtId="9" fontId="4" fillId="6" borderId="4" xfId="0" applyNumberFormat="1" applyFont="1" applyFill="1" applyBorder="1" applyAlignment="1">
      <alignment horizontal="center" vertical="center" wrapText="1"/>
    </xf>
    <xf numFmtId="164" fontId="7" fillId="5" borderId="4" xfId="0" applyNumberFormat="1" applyFont="1" applyFill="1" applyBorder="1" applyAlignment="1">
      <alignment horizontal="center" vertical="center" wrapText="1"/>
    </xf>
    <xf numFmtId="0" fontId="1" fillId="0" borderId="2" xfId="0" applyFont="1" applyBorder="1" applyAlignment="1">
      <alignment horizontal="left"/>
    </xf>
    <xf numFmtId="164" fontId="1" fillId="0" borderId="2" xfId="0" applyNumberFormat="1" applyFont="1" applyBorder="1" applyAlignment="1">
      <alignment horizontal="center"/>
    </xf>
    <xf numFmtId="3" fontId="1" fillId="0" borderId="2" xfId="0" applyNumberFormat="1" applyFont="1" applyBorder="1" applyAlignment="1">
      <alignment horizontal="center"/>
    </xf>
    <xf numFmtId="0" fontId="8" fillId="0" borderId="6" xfId="0" applyFont="1" applyBorder="1" applyAlignment="1">
      <alignment horizontal="center"/>
    </xf>
    <xf numFmtId="0" fontId="4" fillId="0" borderId="0" xfId="0" applyFont="1"/>
    <xf numFmtId="0" fontId="4" fillId="0" borderId="0" xfId="0" applyFont="1" applyAlignment="1">
      <alignment horizontal="center"/>
    </xf>
    <xf numFmtId="0" fontId="5" fillId="0" borderId="1" xfId="0" applyFont="1" applyBorder="1" applyAlignment="1">
      <alignment horizont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cellXfs>
  <cellStyles count="3">
    <cellStyle name="Normal 3" xfId="2" xr:uid="{F5901940-BADB-4108-B241-1DF0B551A309}"/>
    <cellStyle name="Normalny" xfId="0" builtinId="0"/>
    <cellStyle name="Normalny 8" xfId="1" xr:uid="{2F18BB87-0362-4115-B050-5B1EE0C28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C268-0A70-4CC3-8C12-4F089EF87D34}">
  <sheetPr>
    <pageSetUpPr fitToPage="1"/>
  </sheetPr>
  <dimension ref="A3:L72"/>
  <sheetViews>
    <sheetView tabSelected="1" workbookViewId="0">
      <selection activeCell="S54" sqref="S54"/>
    </sheetView>
  </sheetViews>
  <sheetFormatPr defaultRowHeight="15" x14ac:dyDescent="0.25"/>
  <cols>
    <col min="2" max="2" width="54.7109375" customWidth="1"/>
    <col min="3" max="3" width="14.42578125" customWidth="1"/>
    <col min="4" max="4" width="17.5703125" customWidth="1"/>
    <col min="9" max="9" width="14" customWidth="1"/>
    <col min="10" max="10" width="18.85546875" customWidth="1"/>
    <col min="11" max="11" width="10.140625" customWidth="1"/>
    <col min="12" max="12" width="10.85546875" customWidth="1"/>
  </cols>
  <sheetData>
    <row r="3" spans="1:12" x14ac:dyDescent="0.25">
      <c r="A3" s="1"/>
      <c r="B3" s="2"/>
      <c r="C3" s="2"/>
      <c r="D3" s="2"/>
      <c r="E3" s="3"/>
      <c r="F3" s="4"/>
      <c r="G3" s="5"/>
      <c r="H3" s="2"/>
      <c r="I3" s="5"/>
      <c r="J3" s="5"/>
      <c r="K3" s="3"/>
      <c r="L3" s="3"/>
    </row>
    <row r="4" spans="1:12" x14ac:dyDescent="0.25">
      <c r="A4" s="2"/>
      <c r="B4" s="6" t="s">
        <v>0</v>
      </c>
      <c r="C4" s="7">
        <v>1</v>
      </c>
      <c r="D4" s="117" t="s">
        <v>1</v>
      </c>
      <c r="E4" s="117"/>
      <c r="F4" s="117"/>
      <c r="G4" s="117"/>
      <c r="H4" s="117"/>
      <c r="I4" s="117"/>
      <c r="J4" s="117"/>
      <c r="K4" s="3"/>
      <c r="L4" s="3"/>
    </row>
    <row r="5" spans="1:12" ht="45" x14ac:dyDescent="0.25">
      <c r="A5" s="9" t="s">
        <v>2</v>
      </c>
      <c r="B5" s="10" t="s">
        <v>3</v>
      </c>
      <c r="C5" s="10" t="s">
        <v>4</v>
      </c>
      <c r="D5" s="10" t="s">
        <v>5</v>
      </c>
      <c r="E5" s="10" t="s">
        <v>6</v>
      </c>
      <c r="F5" s="11" t="s">
        <v>7</v>
      </c>
      <c r="G5" s="12" t="s">
        <v>8</v>
      </c>
      <c r="H5" s="13" t="s">
        <v>9</v>
      </c>
      <c r="I5" s="12" t="s">
        <v>10</v>
      </c>
      <c r="J5" s="12" t="s">
        <v>11</v>
      </c>
      <c r="K5" s="14" t="s">
        <v>12</v>
      </c>
      <c r="L5" s="14" t="s">
        <v>13</v>
      </c>
    </row>
    <row r="6" spans="1:12" ht="89.25" customHeight="1" x14ac:dyDescent="0.25">
      <c r="A6" s="9">
        <v>1</v>
      </c>
      <c r="B6" s="16" t="s">
        <v>14</v>
      </c>
      <c r="C6" s="17"/>
      <c r="D6" s="17" t="s">
        <v>15</v>
      </c>
      <c r="E6" s="17">
        <v>5</v>
      </c>
      <c r="F6" s="18">
        <v>0</v>
      </c>
      <c r="G6" s="19">
        <f t="shared" ref="G6:G14" si="0">ROUND(F6*(1+H6),2)</f>
        <v>0</v>
      </c>
      <c r="H6" s="20"/>
      <c r="I6" s="19">
        <f t="shared" ref="I6:I14" si="1">ROUND(F6*E6,2)</f>
        <v>0</v>
      </c>
      <c r="J6" s="19">
        <f t="shared" ref="J6:J14" si="2">ROUND(I6*(1+H6),2)</f>
        <v>0</v>
      </c>
      <c r="K6" s="14"/>
      <c r="L6" s="14"/>
    </row>
    <row r="7" spans="1:12" ht="69" customHeight="1" x14ac:dyDescent="0.25">
      <c r="A7" s="9">
        <v>2</v>
      </c>
      <c r="B7" s="16" t="s">
        <v>16</v>
      </c>
      <c r="C7" s="17"/>
      <c r="D7" s="17" t="s">
        <v>17</v>
      </c>
      <c r="E7" s="17">
        <v>10</v>
      </c>
      <c r="F7" s="18">
        <v>0</v>
      </c>
      <c r="G7" s="19">
        <f t="shared" si="0"/>
        <v>0</v>
      </c>
      <c r="H7" s="20"/>
      <c r="I7" s="19">
        <f t="shared" si="1"/>
        <v>0</v>
      </c>
      <c r="J7" s="19">
        <f t="shared" si="2"/>
        <v>0</v>
      </c>
      <c r="K7" s="14"/>
      <c r="L7" s="14"/>
    </row>
    <row r="8" spans="1:12" ht="51.75" customHeight="1" x14ac:dyDescent="0.25">
      <c r="A8" s="9">
        <v>3</v>
      </c>
      <c r="B8" s="16" t="s">
        <v>18</v>
      </c>
      <c r="C8" s="17"/>
      <c r="D8" s="17" t="s">
        <v>19</v>
      </c>
      <c r="E8" s="17">
        <v>100</v>
      </c>
      <c r="F8" s="18">
        <v>0</v>
      </c>
      <c r="G8" s="19">
        <f t="shared" si="0"/>
        <v>0</v>
      </c>
      <c r="H8" s="20"/>
      <c r="I8" s="19">
        <f t="shared" si="1"/>
        <v>0</v>
      </c>
      <c r="J8" s="19">
        <f t="shared" si="2"/>
        <v>0</v>
      </c>
      <c r="K8" s="14"/>
      <c r="L8" s="14"/>
    </row>
    <row r="9" spans="1:12" x14ac:dyDescent="0.25">
      <c r="A9" s="9">
        <v>4</v>
      </c>
      <c r="B9" s="119" t="s">
        <v>20</v>
      </c>
      <c r="C9" s="17" t="s">
        <v>21</v>
      </c>
      <c r="D9" s="17" t="s">
        <v>19</v>
      </c>
      <c r="E9" s="17">
        <v>10</v>
      </c>
      <c r="F9" s="18">
        <v>0</v>
      </c>
      <c r="G9" s="19">
        <f t="shared" si="0"/>
        <v>0</v>
      </c>
      <c r="H9" s="20"/>
      <c r="I9" s="19">
        <f t="shared" si="1"/>
        <v>0</v>
      </c>
      <c r="J9" s="19">
        <f t="shared" si="2"/>
        <v>0</v>
      </c>
      <c r="K9" s="14"/>
      <c r="L9" s="14"/>
    </row>
    <row r="10" spans="1:12" x14ac:dyDescent="0.25">
      <c r="A10" s="21">
        <v>5</v>
      </c>
      <c r="B10" s="119"/>
      <c r="C10" s="17" t="s">
        <v>22</v>
      </c>
      <c r="D10" s="17" t="s">
        <v>19</v>
      </c>
      <c r="E10" s="22">
        <v>50</v>
      </c>
      <c r="F10" s="18">
        <v>0</v>
      </c>
      <c r="G10" s="19">
        <f t="shared" si="0"/>
        <v>0</v>
      </c>
      <c r="H10" s="20"/>
      <c r="I10" s="19">
        <f t="shared" si="1"/>
        <v>0</v>
      </c>
      <c r="J10" s="19">
        <f t="shared" si="2"/>
        <v>0</v>
      </c>
      <c r="K10" s="23"/>
      <c r="L10" s="24"/>
    </row>
    <row r="11" spans="1:12" x14ac:dyDescent="0.25">
      <c r="A11" s="21">
        <v>6</v>
      </c>
      <c r="B11" s="119"/>
      <c r="C11" s="17" t="s">
        <v>23</v>
      </c>
      <c r="D11" s="17" t="s">
        <v>19</v>
      </c>
      <c r="E11" s="22">
        <v>100</v>
      </c>
      <c r="F11" s="18">
        <v>0</v>
      </c>
      <c r="G11" s="19">
        <f t="shared" si="0"/>
        <v>0</v>
      </c>
      <c r="H11" s="20"/>
      <c r="I11" s="19">
        <f t="shared" si="1"/>
        <v>0</v>
      </c>
      <c r="J11" s="19">
        <f t="shared" si="2"/>
        <v>0</v>
      </c>
      <c r="K11" s="23"/>
      <c r="L11" s="24"/>
    </row>
    <row r="12" spans="1:12" x14ac:dyDescent="0.25">
      <c r="A12" s="21">
        <v>7</v>
      </c>
      <c r="B12" s="16" t="s">
        <v>24</v>
      </c>
      <c r="C12" s="17"/>
      <c r="D12" s="17" t="s">
        <v>19</v>
      </c>
      <c r="E12" s="22">
        <v>2</v>
      </c>
      <c r="F12" s="18">
        <v>0</v>
      </c>
      <c r="G12" s="19">
        <f t="shared" si="0"/>
        <v>0</v>
      </c>
      <c r="H12" s="20"/>
      <c r="I12" s="19">
        <f t="shared" si="1"/>
        <v>0</v>
      </c>
      <c r="J12" s="19">
        <f t="shared" si="2"/>
        <v>0</v>
      </c>
      <c r="K12" s="23"/>
      <c r="L12" s="24"/>
    </row>
    <row r="13" spans="1:12" x14ac:dyDescent="0.25">
      <c r="A13" s="21">
        <v>8</v>
      </c>
      <c r="B13" s="25" t="s">
        <v>25</v>
      </c>
      <c r="C13" s="26"/>
      <c r="D13" s="17" t="s">
        <v>19</v>
      </c>
      <c r="E13" s="22">
        <v>2</v>
      </c>
      <c r="F13" s="18">
        <v>0</v>
      </c>
      <c r="G13" s="19">
        <f t="shared" si="0"/>
        <v>0</v>
      </c>
      <c r="H13" s="20"/>
      <c r="I13" s="19">
        <f t="shared" si="1"/>
        <v>0</v>
      </c>
      <c r="J13" s="19">
        <f t="shared" si="2"/>
        <v>0</v>
      </c>
      <c r="K13" s="23"/>
      <c r="L13" s="24"/>
    </row>
    <row r="14" spans="1:12" x14ac:dyDescent="0.25">
      <c r="A14" s="21">
        <v>9</v>
      </c>
      <c r="B14" s="25" t="s">
        <v>26</v>
      </c>
      <c r="C14" s="26"/>
      <c r="D14" s="17" t="s">
        <v>17</v>
      </c>
      <c r="E14" s="22">
        <v>10</v>
      </c>
      <c r="F14" s="18">
        <v>0</v>
      </c>
      <c r="G14" s="19">
        <f t="shared" si="0"/>
        <v>0</v>
      </c>
      <c r="H14" s="20"/>
      <c r="I14" s="19">
        <f t="shared" si="1"/>
        <v>0</v>
      </c>
      <c r="J14" s="19">
        <f t="shared" si="2"/>
        <v>0</v>
      </c>
      <c r="K14" s="23"/>
      <c r="L14" s="24"/>
    </row>
    <row r="15" spans="1:12" ht="42.75" customHeight="1" x14ac:dyDescent="0.25">
      <c r="A15" s="27"/>
      <c r="B15" s="28" t="s">
        <v>27</v>
      </c>
      <c r="C15" s="29"/>
      <c r="D15" s="29"/>
      <c r="E15" s="30"/>
      <c r="F15" s="31"/>
      <c r="G15" s="32"/>
      <c r="H15" s="33" t="s">
        <v>28</v>
      </c>
      <c r="I15" s="34">
        <f>SUM(I6:I14)</f>
        <v>0</v>
      </c>
      <c r="J15" s="34">
        <f>SUM(J6:J14)</f>
        <v>0</v>
      </c>
      <c r="K15" s="27"/>
      <c r="L15" s="27"/>
    </row>
    <row r="16" spans="1:12" x14ac:dyDescent="0.25">
      <c r="A16" s="27"/>
      <c r="B16" s="35"/>
      <c r="C16" s="36"/>
      <c r="D16" s="37"/>
      <c r="E16" s="38"/>
      <c r="F16" s="27"/>
      <c r="G16" s="31"/>
      <c r="H16" s="31"/>
      <c r="I16" s="31"/>
      <c r="J16" s="31" t="s">
        <v>29</v>
      </c>
      <c r="K16" s="27"/>
      <c r="L16" s="27"/>
    </row>
    <row r="17" spans="1:12" x14ac:dyDescent="0.25">
      <c r="A17" s="27"/>
      <c r="B17" s="39"/>
      <c r="C17" s="27"/>
      <c r="D17" s="27"/>
      <c r="E17" s="40"/>
      <c r="F17" s="41"/>
      <c r="G17" s="27"/>
      <c r="H17" s="27"/>
      <c r="I17" s="27"/>
      <c r="J17" s="36" t="s">
        <v>30</v>
      </c>
      <c r="K17" s="27"/>
      <c r="L17" s="27"/>
    </row>
    <row r="18" spans="1:12" x14ac:dyDescent="0.25">
      <c r="A18" s="42"/>
      <c r="B18" s="43" t="s">
        <v>0</v>
      </c>
      <c r="C18" s="44">
        <v>2</v>
      </c>
      <c r="D18" s="117" t="s">
        <v>31</v>
      </c>
      <c r="E18" s="117"/>
      <c r="F18" s="117"/>
      <c r="G18" s="117"/>
      <c r="H18" s="117"/>
      <c r="I18" s="117"/>
      <c r="J18" s="117"/>
      <c r="K18" s="45"/>
      <c r="L18" s="45"/>
    </row>
    <row r="19" spans="1:12" ht="45" x14ac:dyDescent="0.25">
      <c r="A19" s="46" t="s">
        <v>32</v>
      </c>
      <c r="B19" s="47" t="s">
        <v>3</v>
      </c>
      <c r="C19" s="48" t="s">
        <v>4</v>
      </c>
      <c r="D19" s="48" t="s">
        <v>33</v>
      </c>
      <c r="E19" s="49" t="s">
        <v>6</v>
      </c>
      <c r="F19" s="50" t="s">
        <v>34</v>
      </c>
      <c r="G19" s="51" t="s">
        <v>35</v>
      </c>
      <c r="H19" s="48" t="s">
        <v>36</v>
      </c>
      <c r="I19" s="51" t="s">
        <v>37</v>
      </c>
      <c r="J19" s="51" t="s">
        <v>38</v>
      </c>
      <c r="K19" s="48" t="s">
        <v>12</v>
      </c>
      <c r="L19" s="48" t="s">
        <v>13</v>
      </c>
    </row>
    <row r="20" spans="1:12" ht="93.75" customHeight="1" x14ac:dyDescent="0.25">
      <c r="A20" s="52">
        <v>1</v>
      </c>
      <c r="B20" s="53" t="s">
        <v>39</v>
      </c>
      <c r="C20" s="54" t="s">
        <v>40</v>
      </c>
      <c r="D20" s="55" t="s">
        <v>19</v>
      </c>
      <c r="E20" s="56">
        <v>600</v>
      </c>
      <c r="F20" s="57">
        <v>0</v>
      </c>
      <c r="G20" s="58">
        <f>ROUND(F20*(1+H20),2)</f>
        <v>0</v>
      </c>
      <c r="H20" s="59"/>
      <c r="I20" s="58">
        <f>ROUND(F20*E20,2)</f>
        <v>0</v>
      </c>
      <c r="J20" s="58">
        <f>ROUND(I20*(1+H20),2)</f>
        <v>0</v>
      </c>
      <c r="K20" s="60"/>
      <c r="L20" s="61"/>
    </row>
    <row r="21" spans="1:12" ht="52.5" customHeight="1" x14ac:dyDescent="0.25">
      <c r="A21" s="42"/>
      <c r="B21" s="62" t="s">
        <v>41</v>
      </c>
      <c r="C21" s="63"/>
      <c r="D21" s="64"/>
      <c r="E21" s="65"/>
      <c r="F21" s="65"/>
      <c r="G21" s="65"/>
      <c r="H21" s="66" t="s">
        <v>28</v>
      </c>
      <c r="I21" s="67">
        <f>SUM(I20)</f>
        <v>0</v>
      </c>
      <c r="J21" s="67">
        <f>SUM(J20)</f>
        <v>0</v>
      </c>
      <c r="K21" s="68"/>
      <c r="L21" s="45"/>
    </row>
    <row r="22" spans="1:12" x14ac:dyDescent="0.25">
      <c r="A22" s="64"/>
      <c r="B22" s="64"/>
      <c r="C22" s="64"/>
      <c r="D22" s="64"/>
      <c r="E22" s="69"/>
      <c r="F22" s="64"/>
      <c r="G22" s="64"/>
      <c r="H22" s="64"/>
      <c r="I22" s="64"/>
      <c r="J22" s="115" t="s">
        <v>29</v>
      </c>
      <c r="K22" s="115"/>
      <c r="L22" s="115"/>
    </row>
    <row r="23" spans="1:12" x14ac:dyDescent="0.25">
      <c r="A23" s="42"/>
      <c r="B23" s="42"/>
      <c r="C23" s="42"/>
      <c r="D23" s="42"/>
      <c r="E23" s="70"/>
      <c r="F23" s="42"/>
      <c r="G23" s="42"/>
      <c r="H23" s="42"/>
      <c r="I23" s="42"/>
      <c r="J23" s="116" t="s">
        <v>30</v>
      </c>
      <c r="K23" s="116"/>
      <c r="L23" s="116"/>
    </row>
    <row r="24" spans="1:12" x14ac:dyDescent="0.25">
      <c r="A24" s="2"/>
      <c r="B24" s="2"/>
      <c r="C24" s="2"/>
      <c r="D24" s="2"/>
      <c r="E24" s="2"/>
      <c r="F24" s="2"/>
      <c r="G24" s="2"/>
      <c r="H24" s="2"/>
      <c r="I24" s="2"/>
      <c r="J24" s="2"/>
      <c r="K24" s="2"/>
      <c r="L24" s="2"/>
    </row>
    <row r="25" spans="1:12" x14ac:dyDescent="0.25">
      <c r="A25" s="42"/>
      <c r="B25" s="71" t="s">
        <v>42</v>
      </c>
      <c r="C25" s="72">
        <v>3</v>
      </c>
      <c r="D25" s="117" t="s">
        <v>43</v>
      </c>
      <c r="E25" s="117"/>
      <c r="F25" s="117"/>
      <c r="G25" s="117"/>
      <c r="H25" s="117"/>
      <c r="I25" s="117"/>
      <c r="J25" s="117"/>
      <c r="K25" s="73"/>
      <c r="L25" s="3"/>
    </row>
    <row r="26" spans="1:12" ht="45" x14ac:dyDescent="0.25">
      <c r="A26" s="74" t="s">
        <v>2</v>
      </c>
      <c r="B26" s="48" t="s">
        <v>3</v>
      </c>
      <c r="C26" s="48" t="s">
        <v>4</v>
      </c>
      <c r="D26" s="48" t="s">
        <v>5</v>
      </c>
      <c r="E26" s="75" t="s">
        <v>6</v>
      </c>
      <c r="F26" s="76" t="s">
        <v>44</v>
      </c>
      <c r="G26" s="77" t="s">
        <v>35</v>
      </c>
      <c r="H26" s="48" t="s">
        <v>9</v>
      </c>
      <c r="I26" s="77" t="s">
        <v>37</v>
      </c>
      <c r="J26" s="77" t="s">
        <v>38</v>
      </c>
      <c r="K26" s="78" t="s">
        <v>45</v>
      </c>
      <c r="L26" s="15" t="s">
        <v>13</v>
      </c>
    </row>
    <row r="27" spans="1:12" ht="68.25" customHeight="1" x14ac:dyDescent="0.25">
      <c r="A27" s="74">
        <v>1</v>
      </c>
      <c r="B27" s="79" t="s">
        <v>46</v>
      </c>
      <c r="C27" s="3" t="s">
        <v>40</v>
      </c>
      <c r="D27" s="80" t="s">
        <v>19</v>
      </c>
      <c r="E27" s="81">
        <v>500</v>
      </c>
      <c r="F27" s="82">
        <v>0</v>
      </c>
      <c r="G27" s="58">
        <f>ROUND(F27*(1+H27),2)</f>
        <v>0</v>
      </c>
      <c r="H27" s="83"/>
      <c r="I27" s="58">
        <f>ROUND(F27*E27,2)</f>
        <v>0</v>
      </c>
      <c r="J27" s="58">
        <f>ROUND(I27*(1+H27),2)</f>
        <v>0</v>
      </c>
      <c r="K27" s="84"/>
      <c r="L27" s="85"/>
    </row>
    <row r="28" spans="1:12" ht="56.25" customHeight="1" x14ac:dyDescent="0.25">
      <c r="A28" s="74">
        <v>2</v>
      </c>
      <c r="B28" s="79" t="s">
        <v>47</v>
      </c>
      <c r="C28" s="80" t="s">
        <v>40</v>
      </c>
      <c r="D28" s="80" t="s">
        <v>19</v>
      </c>
      <c r="E28" s="81">
        <v>100</v>
      </c>
      <c r="F28" s="82">
        <v>0</v>
      </c>
      <c r="G28" s="86">
        <f>ROUND(F28*(1+H28),2)</f>
        <v>0</v>
      </c>
      <c r="H28" s="59"/>
      <c r="I28" s="86">
        <f>ROUND(F28*E28,2)</f>
        <v>0</v>
      </c>
      <c r="J28" s="58">
        <f>ROUND(I28*(1+H28),2)</f>
        <v>0</v>
      </c>
      <c r="K28" s="84"/>
      <c r="L28" s="85"/>
    </row>
    <row r="29" spans="1:12" ht="40.5" customHeight="1" x14ac:dyDescent="0.25">
      <c r="A29" s="42"/>
      <c r="B29" s="87" t="s">
        <v>48</v>
      </c>
      <c r="C29" s="88"/>
      <c r="D29" s="89"/>
      <c r="E29" s="90"/>
      <c r="F29" s="91"/>
      <c r="G29" s="92"/>
      <c r="H29" s="93" t="s">
        <v>49</v>
      </c>
      <c r="I29" s="94">
        <f>SUM(I27:I28)</f>
        <v>0</v>
      </c>
      <c r="J29" s="77">
        <f>SUM(J27:J28)</f>
        <v>0</v>
      </c>
      <c r="K29" s="95"/>
      <c r="L29" s="96"/>
    </row>
    <row r="30" spans="1:12" ht="23.25" customHeight="1" x14ac:dyDescent="0.25">
      <c r="A30" s="42"/>
      <c r="B30" s="87" t="s">
        <v>50</v>
      </c>
      <c r="C30" s="88"/>
      <c r="D30" s="89"/>
      <c r="E30" s="90"/>
      <c r="F30" s="91"/>
      <c r="G30" s="92"/>
      <c r="H30" s="97"/>
      <c r="I30" s="98"/>
      <c r="J30" s="98"/>
      <c r="K30" s="114" t="s">
        <v>30</v>
      </c>
      <c r="L30" s="114"/>
    </row>
    <row r="31" spans="1:12" x14ac:dyDescent="0.25">
      <c r="A31" s="2"/>
      <c r="B31" s="2"/>
      <c r="C31" s="2"/>
      <c r="D31" s="2"/>
      <c r="E31" s="3"/>
      <c r="F31" s="4"/>
      <c r="G31" s="5"/>
      <c r="H31" s="2"/>
      <c r="I31" s="5"/>
      <c r="J31" s="5"/>
      <c r="K31" s="3"/>
      <c r="L31" s="3"/>
    </row>
    <row r="32" spans="1:12" x14ac:dyDescent="0.25">
      <c r="A32" s="2"/>
      <c r="B32" s="2"/>
      <c r="C32" s="2"/>
      <c r="D32" s="2"/>
      <c r="E32" s="3"/>
      <c r="F32" s="4"/>
      <c r="G32" s="5"/>
      <c r="H32" s="2"/>
      <c r="I32" s="5"/>
      <c r="J32" s="5"/>
      <c r="K32" s="3"/>
      <c r="L32" s="3"/>
    </row>
    <row r="33" spans="1:12" x14ac:dyDescent="0.25">
      <c r="A33" s="2"/>
      <c r="B33" s="2"/>
      <c r="C33" s="2"/>
      <c r="D33" s="2"/>
      <c r="E33" s="3"/>
      <c r="F33" s="4"/>
      <c r="G33" s="5"/>
      <c r="H33" s="2"/>
      <c r="I33" s="5"/>
      <c r="J33" s="5"/>
      <c r="K33" s="3"/>
      <c r="L33" s="3"/>
    </row>
    <row r="34" spans="1:12" x14ac:dyDescent="0.25">
      <c r="A34" s="2"/>
      <c r="B34" s="2"/>
      <c r="C34" s="2"/>
      <c r="D34" s="2"/>
      <c r="E34" s="3"/>
      <c r="F34" s="4"/>
      <c r="G34" s="5"/>
      <c r="H34" s="2"/>
      <c r="I34" s="5"/>
      <c r="J34" s="5"/>
      <c r="K34" s="3"/>
      <c r="L34" s="3"/>
    </row>
    <row r="35" spans="1:12" x14ac:dyDescent="0.25">
      <c r="A35" s="42"/>
      <c r="B35" s="99" t="s">
        <v>0</v>
      </c>
      <c r="C35" s="100">
        <v>4</v>
      </c>
      <c r="D35" s="117" t="s">
        <v>51</v>
      </c>
      <c r="E35" s="117"/>
      <c r="F35" s="117"/>
      <c r="G35" s="117"/>
      <c r="H35" s="117"/>
      <c r="I35" s="117"/>
      <c r="J35" s="117"/>
      <c r="K35" s="45"/>
      <c r="L35" s="45"/>
    </row>
    <row r="36" spans="1:12" ht="45" x14ac:dyDescent="0.25">
      <c r="A36" s="46" t="s">
        <v>32</v>
      </c>
      <c r="B36" s="47" t="s">
        <v>3</v>
      </c>
      <c r="C36" s="48" t="s">
        <v>4</v>
      </c>
      <c r="D36" s="48" t="s">
        <v>33</v>
      </c>
      <c r="E36" s="49" t="s">
        <v>6</v>
      </c>
      <c r="F36" s="50" t="s">
        <v>34</v>
      </c>
      <c r="G36" s="51" t="s">
        <v>35</v>
      </c>
      <c r="H36" s="48" t="s">
        <v>36</v>
      </c>
      <c r="I36" s="51" t="s">
        <v>37</v>
      </c>
      <c r="J36" s="51" t="s">
        <v>38</v>
      </c>
      <c r="K36" s="48" t="s">
        <v>12</v>
      </c>
      <c r="L36" s="48" t="s">
        <v>13</v>
      </c>
    </row>
    <row r="37" spans="1:12" x14ac:dyDescent="0.25">
      <c r="A37" s="74">
        <v>1</v>
      </c>
      <c r="B37" s="118" t="s">
        <v>52</v>
      </c>
      <c r="C37" s="8">
        <v>4</v>
      </c>
      <c r="D37" s="74" t="s">
        <v>19</v>
      </c>
      <c r="E37" s="101">
        <v>50</v>
      </c>
      <c r="F37" s="102">
        <v>0</v>
      </c>
      <c r="G37" s="58">
        <f>ROUND(F37*(1+H37),2)</f>
        <v>0</v>
      </c>
      <c r="H37" s="20"/>
      <c r="I37" s="58">
        <f>ROUND(F37*E37,2)</f>
        <v>0</v>
      </c>
      <c r="J37" s="58">
        <f>ROUND(I37*(1+H37),2)</f>
        <v>0</v>
      </c>
      <c r="K37" s="103"/>
      <c r="L37" s="104"/>
    </row>
    <row r="38" spans="1:12" x14ac:dyDescent="0.25">
      <c r="A38" s="74">
        <v>2</v>
      </c>
      <c r="B38" s="118"/>
      <c r="C38" s="80">
        <v>5</v>
      </c>
      <c r="D38" s="74" t="s">
        <v>19</v>
      </c>
      <c r="E38" s="101">
        <v>100</v>
      </c>
      <c r="F38" s="102">
        <v>0</v>
      </c>
      <c r="G38" s="58">
        <f>ROUND(F38*(1+H38),2)</f>
        <v>0</v>
      </c>
      <c r="H38" s="20"/>
      <c r="I38" s="58">
        <f>ROUND(F38*E38,2)</f>
        <v>0</v>
      </c>
      <c r="J38" s="58">
        <f>ROUND(I38*(1+H38),2)</f>
        <v>0</v>
      </c>
      <c r="K38" s="103"/>
      <c r="L38" s="104"/>
    </row>
    <row r="39" spans="1:12" x14ac:dyDescent="0.25">
      <c r="A39" s="74">
        <v>3</v>
      </c>
      <c r="B39" s="118"/>
      <c r="C39" s="80">
        <v>6</v>
      </c>
      <c r="D39" s="74" t="s">
        <v>19</v>
      </c>
      <c r="E39" s="101">
        <v>50</v>
      </c>
      <c r="F39" s="102">
        <v>0</v>
      </c>
      <c r="G39" s="58">
        <f>ROUND(F39*(1+H39),2)</f>
        <v>0</v>
      </c>
      <c r="H39" s="20"/>
      <c r="I39" s="58">
        <f>ROUND(F39*E39,2)</f>
        <v>0</v>
      </c>
      <c r="J39" s="58">
        <f>ROUND(I39*(1+H39),2)</f>
        <v>0</v>
      </c>
      <c r="K39" s="103"/>
      <c r="L39" s="104"/>
    </row>
    <row r="40" spans="1:12" ht="123" customHeight="1" x14ac:dyDescent="0.25">
      <c r="A40" s="74">
        <v>4</v>
      </c>
      <c r="B40" s="105" t="s">
        <v>53</v>
      </c>
      <c r="C40" s="85"/>
      <c r="D40" s="74" t="s">
        <v>19</v>
      </c>
      <c r="E40" s="101">
        <v>300</v>
      </c>
      <c r="F40" s="102">
        <v>0</v>
      </c>
      <c r="G40" s="58">
        <f>ROUND(F40*(1+H40),2)</f>
        <v>0</v>
      </c>
      <c r="H40" s="20"/>
      <c r="I40" s="58">
        <f>ROUND(F40*E40,2)</f>
        <v>0</v>
      </c>
      <c r="J40" s="58">
        <f>ROUND(I40*(1+H40),2)</f>
        <v>0</v>
      </c>
      <c r="K40" s="103"/>
      <c r="L40" s="104"/>
    </row>
    <row r="41" spans="1:12" x14ac:dyDescent="0.25">
      <c r="A41" s="42"/>
      <c r="B41" s="42"/>
      <c r="C41" s="2"/>
      <c r="D41" s="2"/>
      <c r="E41" s="65"/>
      <c r="F41" s="65"/>
      <c r="G41" s="65"/>
      <c r="H41" s="66" t="s">
        <v>28</v>
      </c>
      <c r="I41" s="67">
        <f>SUM(I37:I40)</f>
        <v>0</v>
      </c>
      <c r="J41" s="67">
        <f>SUM(J37:J40)</f>
        <v>0</v>
      </c>
      <c r="K41" s="68"/>
      <c r="L41" s="45"/>
    </row>
    <row r="42" spans="1:12" x14ac:dyDescent="0.25">
      <c r="A42" s="64"/>
      <c r="B42" s="2"/>
      <c r="C42" s="2"/>
      <c r="D42" s="2"/>
      <c r="E42" s="69"/>
      <c r="F42" s="64"/>
      <c r="G42" s="64"/>
      <c r="H42" s="64"/>
      <c r="I42" s="64"/>
      <c r="J42" s="115" t="s">
        <v>29</v>
      </c>
      <c r="K42" s="115"/>
      <c r="L42" s="115"/>
    </row>
    <row r="43" spans="1:12" x14ac:dyDescent="0.25">
      <c r="A43" s="42"/>
      <c r="B43" s="2"/>
      <c r="C43" s="42"/>
      <c r="D43" s="42"/>
      <c r="E43" s="70"/>
      <c r="F43" s="42"/>
      <c r="G43" s="42"/>
      <c r="H43" s="42"/>
      <c r="I43" s="42"/>
      <c r="J43" s="116" t="s">
        <v>30</v>
      </c>
      <c r="K43" s="116"/>
      <c r="L43" s="116"/>
    </row>
    <row r="44" spans="1:12" x14ac:dyDescent="0.25">
      <c r="A44" s="2"/>
      <c r="B44" s="2"/>
      <c r="C44" s="2"/>
      <c r="D44" s="2"/>
      <c r="E44" s="3"/>
      <c r="F44" s="4"/>
      <c r="G44" s="5"/>
      <c r="H44" s="2"/>
      <c r="I44" s="5"/>
      <c r="J44" s="5"/>
      <c r="K44" s="3"/>
      <c r="L44" s="3"/>
    </row>
    <row r="45" spans="1:12" x14ac:dyDescent="0.25">
      <c r="A45" s="42"/>
      <c r="B45" s="71" t="s">
        <v>42</v>
      </c>
      <c r="C45" s="72">
        <v>5</v>
      </c>
      <c r="D45" s="117" t="s">
        <v>54</v>
      </c>
      <c r="E45" s="117"/>
      <c r="F45" s="117"/>
      <c r="G45" s="117"/>
      <c r="H45" s="117"/>
      <c r="I45" s="117"/>
      <c r="J45" s="117"/>
      <c r="K45" s="73"/>
      <c r="L45" s="3"/>
    </row>
    <row r="46" spans="1:12" ht="45" x14ac:dyDescent="0.25">
      <c r="A46" s="74" t="s">
        <v>2</v>
      </c>
      <c r="B46" s="48" t="s">
        <v>3</v>
      </c>
      <c r="C46" s="48" t="s">
        <v>4</v>
      </c>
      <c r="D46" s="48" t="s">
        <v>5</v>
      </c>
      <c r="E46" s="75" t="s">
        <v>6</v>
      </c>
      <c r="F46" s="76" t="s">
        <v>44</v>
      </c>
      <c r="G46" s="77" t="s">
        <v>35</v>
      </c>
      <c r="H46" s="48" t="s">
        <v>9</v>
      </c>
      <c r="I46" s="77" t="s">
        <v>37</v>
      </c>
      <c r="J46" s="77" t="s">
        <v>38</v>
      </c>
      <c r="K46" s="78" t="s">
        <v>45</v>
      </c>
      <c r="L46" s="15" t="s">
        <v>13</v>
      </c>
    </row>
    <row r="47" spans="1:12" ht="48" customHeight="1" x14ac:dyDescent="0.25">
      <c r="A47" s="74">
        <v>1</v>
      </c>
      <c r="B47" s="79" t="s">
        <v>55</v>
      </c>
      <c r="C47" s="3" t="s">
        <v>40</v>
      </c>
      <c r="D47" s="80" t="s">
        <v>19</v>
      </c>
      <c r="E47" s="81">
        <v>5</v>
      </c>
      <c r="F47" s="82">
        <v>0</v>
      </c>
      <c r="G47" s="58">
        <f>ROUND(F47*(1+H47),2)</f>
        <v>0</v>
      </c>
      <c r="H47" s="83"/>
      <c r="I47" s="58">
        <f>ROUND(F47*E47,2)</f>
        <v>0</v>
      </c>
      <c r="J47" s="58">
        <f>ROUND(I47*(1+H47),2)</f>
        <v>0</v>
      </c>
      <c r="K47" s="84"/>
      <c r="L47" s="85"/>
    </row>
    <row r="48" spans="1:12" ht="42.75" customHeight="1" x14ac:dyDescent="0.25">
      <c r="A48" s="74">
        <v>2</v>
      </c>
      <c r="B48" s="79" t="s">
        <v>56</v>
      </c>
      <c r="C48" s="80" t="s">
        <v>40</v>
      </c>
      <c r="D48" s="80" t="s">
        <v>19</v>
      </c>
      <c r="E48" s="81">
        <v>15</v>
      </c>
      <c r="F48" s="82">
        <v>0</v>
      </c>
      <c r="G48" s="86">
        <f>ROUND(F48*(1+H48),2)</f>
        <v>0</v>
      </c>
      <c r="H48" s="59"/>
      <c r="I48" s="86">
        <f>ROUND(F48*E48,2)</f>
        <v>0</v>
      </c>
      <c r="J48" s="58">
        <f>ROUND(I48*(1+H48),2)</f>
        <v>0</v>
      </c>
      <c r="K48" s="84"/>
      <c r="L48" s="85"/>
    </row>
    <row r="49" spans="1:12" ht="33" customHeight="1" x14ac:dyDescent="0.25">
      <c r="A49" s="42"/>
      <c r="B49" s="106" t="s">
        <v>57</v>
      </c>
      <c r="C49" s="88"/>
      <c r="D49" s="89"/>
      <c r="E49" s="90"/>
      <c r="F49" s="91"/>
      <c r="G49" s="92"/>
      <c r="H49" s="93" t="s">
        <v>49</v>
      </c>
      <c r="I49" s="94">
        <f>SUM(I47:I48)</f>
        <v>0</v>
      </c>
      <c r="J49" s="77">
        <f>SUM(J47:J48)</f>
        <v>0</v>
      </c>
      <c r="K49" s="95"/>
      <c r="L49" s="96"/>
    </row>
    <row r="50" spans="1:12" x14ac:dyDescent="0.25">
      <c r="A50" s="42"/>
      <c r="B50" s="107"/>
      <c r="C50" s="88"/>
      <c r="D50" s="89"/>
      <c r="E50" s="90"/>
      <c r="F50" s="91"/>
      <c r="G50" s="92"/>
      <c r="H50" s="97"/>
      <c r="I50" s="98"/>
      <c r="J50" s="98"/>
      <c r="K50" s="114" t="s">
        <v>30</v>
      </c>
      <c r="L50" s="114"/>
    </row>
    <row r="51" spans="1:12" x14ac:dyDescent="0.25">
      <c r="A51" s="2"/>
      <c r="B51" s="2"/>
      <c r="C51" s="2"/>
      <c r="D51" s="2"/>
      <c r="E51" s="3"/>
      <c r="F51" s="4"/>
      <c r="G51" s="5"/>
      <c r="H51" s="2"/>
      <c r="I51" s="5"/>
      <c r="J51" s="5"/>
      <c r="K51" s="3"/>
      <c r="L51" s="3"/>
    </row>
    <row r="52" spans="1:12" x14ac:dyDescent="0.25">
      <c r="A52" s="2"/>
      <c r="B52" s="2"/>
      <c r="C52" s="2"/>
      <c r="D52" s="2"/>
      <c r="E52" s="3"/>
      <c r="F52" s="4"/>
      <c r="G52" s="5"/>
      <c r="H52" s="2"/>
      <c r="I52" s="5"/>
      <c r="J52" s="5"/>
      <c r="K52" s="3"/>
      <c r="L52" s="3"/>
    </row>
    <row r="53" spans="1:12" x14ac:dyDescent="0.25">
      <c r="A53" s="2"/>
      <c r="B53" s="2"/>
      <c r="C53" s="2"/>
      <c r="D53" s="2"/>
      <c r="E53" s="3"/>
      <c r="F53" s="4"/>
      <c r="G53" s="5"/>
      <c r="H53" s="2"/>
      <c r="I53" s="5"/>
      <c r="J53" s="5"/>
      <c r="K53" s="3"/>
      <c r="L53" s="3"/>
    </row>
    <row r="54" spans="1:12" x14ac:dyDescent="0.25">
      <c r="A54" s="42"/>
      <c r="B54" s="71" t="s">
        <v>42</v>
      </c>
      <c r="C54" s="72">
        <v>6</v>
      </c>
      <c r="D54" s="117" t="s">
        <v>58</v>
      </c>
      <c r="E54" s="117"/>
      <c r="F54" s="117"/>
      <c r="G54" s="117"/>
      <c r="H54" s="117"/>
      <c r="I54" s="117"/>
      <c r="J54" s="117"/>
      <c r="K54" s="73"/>
      <c r="L54" s="3"/>
    </row>
    <row r="55" spans="1:12" ht="45" x14ac:dyDescent="0.25">
      <c r="A55" s="74" t="s">
        <v>2</v>
      </c>
      <c r="B55" s="48" t="s">
        <v>3</v>
      </c>
      <c r="C55" s="48" t="s">
        <v>4</v>
      </c>
      <c r="D55" s="48" t="s">
        <v>5</v>
      </c>
      <c r="E55" s="75" t="s">
        <v>6</v>
      </c>
      <c r="F55" s="76" t="s">
        <v>44</v>
      </c>
      <c r="G55" s="77" t="s">
        <v>35</v>
      </c>
      <c r="H55" s="48" t="s">
        <v>9</v>
      </c>
      <c r="I55" s="77" t="s">
        <v>37</v>
      </c>
      <c r="J55" s="77" t="s">
        <v>38</v>
      </c>
      <c r="K55" s="78" t="s">
        <v>45</v>
      </c>
      <c r="L55" s="15" t="s">
        <v>13</v>
      </c>
    </row>
    <row r="56" spans="1:12" ht="102.75" customHeight="1" x14ac:dyDescent="0.25">
      <c r="A56" s="74">
        <v>1</v>
      </c>
      <c r="B56" s="79" t="s">
        <v>59</v>
      </c>
      <c r="C56" s="108" t="s">
        <v>40</v>
      </c>
      <c r="D56" s="80" t="s">
        <v>60</v>
      </c>
      <c r="E56" s="81">
        <v>20</v>
      </c>
      <c r="F56" s="82">
        <v>0</v>
      </c>
      <c r="G56" s="58">
        <f>ROUND(F56*(1+H56),2)</f>
        <v>0</v>
      </c>
      <c r="H56" s="83"/>
      <c r="I56" s="58">
        <f>ROUND(F56*E56,2)</f>
        <v>0</v>
      </c>
      <c r="J56" s="58">
        <f>ROUND(I56*(1+H56),2)</f>
        <v>0</v>
      </c>
      <c r="K56" s="84"/>
      <c r="L56" s="85"/>
    </row>
    <row r="57" spans="1:12" ht="22.5" x14ac:dyDescent="0.25">
      <c r="A57" s="42"/>
      <c r="B57" s="106" t="s">
        <v>61</v>
      </c>
      <c r="C57" s="88"/>
      <c r="D57" s="89"/>
      <c r="E57" s="90"/>
      <c r="F57" s="91"/>
      <c r="G57" s="92"/>
      <c r="H57" s="109" t="s">
        <v>49</v>
      </c>
      <c r="I57" s="110">
        <f>SUM(I56:I56)</f>
        <v>0</v>
      </c>
      <c r="J57" s="67">
        <f>SUM(J56:J56)</f>
        <v>0</v>
      </c>
      <c r="K57" s="95"/>
      <c r="L57" s="96"/>
    </row>
    <row r="58" spans="1:12" x14ac:dyDescent="0.25">
      <c r="A58" s="42"/>
      <c r="B58" s="107"/>
      <c r="C58" s="88"/>
      <c r="D58" s="89"/>
      <c r="E58" s="90"/>
      <c r="F58" s="91"/>
      <c r="G58" s="92"/>
      <c r="H58" s="97"/>
      <c r="I58" s="98"/>
      <c r="J58" s="98"/>
      <c r="K58" s="114" t="s">
        <v>30</v>
      </c>
      <c r="L58" s="114"/>
    </row>
    <row r="59" spans="1:12" x14ac:dyDescent="0.25">
      <c r="A59" s="2"/>
      <c r="B59" s="2"/>
      <c r="C59" s="2"/>
      <c r="D59" s="2"/>
      <c r="E59" s="3"/>
      <c r="F59" s="4"/>
      <c r="G59" s="5"/>
      <c r="H59" s="2"/>
      <c r="I59" s="5"/>
      <c r="J59" s="5"/>
      <c r="K59" s="3"/>
      <c r="L59" s="3"/>
    </row>
    <row r="65" spans="2:4" x14ac:dyDescent="0.25">
      <c r="B65" s="111" t="s">
        <v>42</v>
      </c>
      <c r="C65" s="111" t="s">
        <v>62</v>
      </c>
      <c r="D65" s="111" t="s">
        <v>63</v>
      </c>
    </row>
    <row r="66" spans="2:4" x14ac:dyDescent="0.25">
      <c r="B66" s="111" t="s">
        <v>64</v>
      </c>
      <c r="C66" s="112">
        <f>I15</f>
        <v>0</v>
      </c>
      <c r="D66" s="112">
        <f>J15</f>
        <v>0</v>
      </c>
    </row>
    <row r="67" spans="2:4" x14ac:dyDescent="0.25">
      <c r="B67" s="111" t="s">
        <v>65</v>
      </c>
      <c r="C67" s="112">
        <f>I21</f>
        <v>0</v>
      </c>
      <c r="D67" s="112">
        <f>J21</f>
        <v>0</v>
      </c>
    </row>
    <row r="68" spans="2:4" x14ac:dyDescent="0.25">
      <c r="B68" s="111" t="s">
        <v>66</v>
      </c>
      <c r="C68" s="112">
        <f>I29</f>
        <v>0</v>
      </c>
      <c r="D68" s="112">
        <f>J29</f>
        <v>0</v>
      </c>
    </row>
    <row r="69" spans="2:4" x14ac:dyDescent="0.25">
      <c r="B69" s="111" t="s">
        <v>67</v>
      </c>
      <c r="C69" s="112">
        <f>I41</f>
        <v>0</v>
      </c>
      <c r="D69" s="112">
        <f>J41</f>
        <v>0</v>
      </c>
    </row>
    <row r="70" spans="2:4" x14ac:dyDescent="0.25">
      <c r="B70" s="111" t="s">
        <v>68</v>
      </c>
      <c r="C70" s="112">
        <f>I49</f>
        <v>0</v>
      </c>
      <c r="D70" s="112">
        <f>J49</f>
        <v>0</v>
      </c>
    </row>
    <row r="71" spans="2:4" x14ac:dyDescent="0.25">
      <c r="B71" s="111" t="s">
        <v>69</v>
      </c>
      <c r="C71" s="112">
        <f>I57</f>
        <v>0</v>
      </c>
      <c r="D71" s="112">
        <f>J57</f>
        <v>0</v>
      </c>
    </row>
    <row r="72" spans="2:4" x14ac:dyDescent="0.25">
      <c r="B72" s="111" t="s">
        <v>70</v>
      </c>
      <c r="C72" s="113">
        <f>SUM(C66:C71)</f>
        <v>0</v>
      </c>
      <c r="D72" s="112">
        <f>SUM(D66:D71)</f>
        <v>0</v>
      </c>
    </row>
  </sheetData>
  <mergeCells count="15">
    <mergeCell ref="D4:J4"/>
    <mergeCell ref="B9:B11"/>
    <mergeCell ref="D18:J18"/>
    <mergeCell ref="J22:L22"/>
    <mergeCell ref="D25:J25"/>
    <mergeCell ref="K30:L30"/>
    <mergeCell ref="D35:J35"/>
    <mergeCell ref="B37:B39"/>
    <mergeCell ref="J23:L23"/>
    <mergeCell ref="K58:L58"/>
    <mergeCell ref="J42:L42"/>
    <mergeCell ref="J43:L43"/>
    <mergeCell ref="D45:J45"/>
    <mergeCell ref="K50:L50"/>
    <mergeCell ref="D54:J54"/>
  </mergeCells>
  <dataValidations count="1">
    <dataValidation type="list" allowBlank="1" showInputMessage="1" showErrorMessage="1" sqref="H6:H14" xr:uid="{C96328F2-5681-4D1C-ABE3-0D249B084EC1}">
      <formula1>stawkaVAT</formula1>
    </dataValidation>
  </dataValidation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Zawadzka Katarzyna</dc:creator>
  <cp:lastModifiedBy>Bauer-Dołęgowska Małgorzata</cp:lastModifiedBy>
  <cp:lastPrinted>2020-11-04T07:45:51Z</cp:lastPrinted>
  <dcterms:created xsi:type="dcterms:W3CDTF">2020-10-26T06:46:59Z</dcterms:created>
  <dcterms:modified xsi:type="dcterms:W3CDTF">2020-11-04T07:46:43Z</dcterms:modified>
</cp:coreProperties>
</file>