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wyżej 30.000 EURO\2020\58.2020 Dostawa endoprotez do operacji pierwotnych i rewizyjnych\na stronę\"/>
    </mc:Choice>
  </mc:AlternateContent>
  <xr:revisionPtr revIDLastSave="0" documentId="13_ncr:1_{E15381DE-5967-4871-8F01-C3910BE3BB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8.2020" sheetId="2" r:id="rId1"/>
  </sheets>
  <definedNames>
    <definedName name="_xlnm.Print_Area" localSheetId="0">'58.2020'!$A$1:$M$87</definedName>
  </definedNames>
  <calcPr calcId="181029"/>
</workbook>
</file>

<file path=xl/calcChain.xml><?xml version="1.0" encoding="utf-8"?>
<calcChain xmlns="http://schemas.openxmlformats.org/spreadsheetml/2006/main">
  <c r="J8" i="2" l="1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6" i="2" l="1"/>
  <c r="K6" i="2" s="1"/>
  <c r="H82" i="2"/>
  <c r="H83" i="2"/>
  <c r="H79" i="2"/>
  <c r="H78" i="2"/>
  <c r="H80" i="2"/>
  <c r="H81" i="2"/>
  <c r="H71" i="2"/>
  <c r="H72" i="2"/>
  <c r="H73" i="2"/>
  <c r="H74" i="2"/>
  <c r="H75" i="2"/>
  <c r="H76" i="2"/>
  <c r="H77" i="2"/>
  <c r="H68" i="2"/>
  <c r="H64" i="2"/>
  <c r="H65" i="2"/>
  <c r="H66" i="2"/>
  <c r="H67" i="2"/>
  <c r="H69" i="2"/>
  <c r="H57" i="2"/>
  <c r="H58" i="2"/>
  <c r="H59" i="2"/>
  <c r="H60" i="2"/>
  <c r="H61" i="2"/>
  <c r="H62" i="2"/>
  <c r="H63" i="2"/>
  <c r="H70" i="2"/>
  <c r="H56" i="2"/>
  <c r="H55" i="2"/>
  <c r="H54" i="2"/>
  <c r="H53" i="2"/>
  <c r="H52" i="2"/>
  <c r="H51" i="2"/>
  <c r="H50" i="2"/>
  <c r="H33" i="2"/>
  <c r="H29" i="2"/>
  <c r="H30" i="2"/>
  <c r="H31" i="2"/>
  <c r="H32" i="2"/>
  <c r="H13" i="2"/>
  <c r="H8" i="2"/>
  <c r="H19" i="2"/>
  <c r="H20" i="2"/>
  <c r="H21" i="2"/>
  <c r="H9" i="2"/>
  <c r="H10" i="2"/>
  <c r="H11" i="2"/>
  <c r="H12" i="2"/>
  <c r="H14" i="2"/>
  <c r="H15" i="2"/>
  <c r="H16" i="2"/>
  <c r="H17" i="2"/>
  <c r="H18" i="2"/>
  <c r="H22" i="2"/>
  <c r="H23" i="2"/>
  <c r="H24" i="2"/>
  <c r="H25" i="2"/>
  <c r="H26" i="2"/>
  <c r="H27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6" i="2"/>
  <c r="J84" i="2" l="1"/>
  <c r="K84" i="2"/>
</calcChain>
</file>

<file path=xl/sharedStrings.xml><?xml version="1.0" encoding="utf-8"?>
<sst xmlns="http://schemas.openxmlformats.org/spreadsheetml/2006/main" count="191" uniqueCount="113">
  <si>
    <t>Ilość</t>
  </si>
  <si>
    <t>Wartość netto</t>
  </si>
  <si>
    <t>Wkład PE z vit E</t>
  </si>
  <si>
    <t>Wkład ceramiczny</t>
  </si>
  <si>
    <t>Zaślepka</t>
  </si>
  <si>
    <t>Śruby</t>
  </si>
  <si>
    <t>Panewka wkręcana</t>
  </si>
  <si>
    <t>RAZEM</t>
  </si>
  <si>
    <t>L.p.</t>
  </si>
  <si>
    <t xml:space="preserve">System </t>
  </si>
  <si>
    <t>Opis przedmiotu zamówienia</t>
  </si>
  <si>
    <t>J.m.</t>
  </si>
  <si>
    <t xml:space="preserve">  Cena jednostkowa netto  </t>
  </si>
  <si>
    <t>Podatek Vat
 (%)</t>
  </si>
  <si>
    <t>Wartość brutto</t>
  </si>
  <si>
    <t>szt.</t>
  </si>
  <si>
    <t>Wkładka ceramiczna Wkład ceramiczny symetryczny, ceramika BIOLOX DELTA, średnica wewnętrzna 32mm, rozmiary od 48 do 68mm co 2mm  Dostępność wkładu ceramicznego o średnicy wewnętrznej 28mm</t>
  </si>
  <si>
    <t>Głowa ceramiczna Głowa o średnicy 32mm w  3-ch rozmiarach długości szyjki, ceramika BIOLOX DELTA</t>
  </si>
  <si>
    <t>Głowa bipolarna średnica zewnętrzna 39 do 55mm co 1mm zaopatrzona w wyciągany pierścień zapobiegający zwichnięciom, na głowę modularną 22,2 i  28</t>
  </si>
  <si>
    <t>Trzpień przynasadowy krótki, konstrukcja trzpienia i technika operacyjna zapewniająca zmniejszoną resekcję kości - pozostawiając długi kikut szyjki kości udowej, stabilizacja trzpienia wielopunktowa, część dystalna zwężona.trzpień typu monoblok wykonany z litego stopu tytanu w 2/3 części bliższej pokryty czystym tytanem o porowatej strukturze i dodatkowo fosforanem wapnia, konus 12/14 o 2 kątach szyjkowo- trzonowych 120°,130° i 135° . Dostępny w 8 rozmiarach i 6 długościach od 9,75mm do 12,25mm. Co 0,5cm.</t>
  </si>
  <si>
    <t>Trzpień krótki mocowany przynasadowo Trzpień ze stopu tytanu, mocowany przynasadowo, w kształcie podwójnego klina, stożek 12/14 , w części bliższej napylany porowatą okładziną z czystego tytanu. Wyposażony proksymalnie w dodatkowe elementy antyrotacyjne. System oferuje dwa typoszeregi- standardowy oraz o zwiększonym o 6 mm offsecie. Długość trzpieni od 131,4 mm do 185.4 mm  w 13-u rozmiarach.</t>
  </si>
  <si>
    <t>Panewka panewka polietylenowa symetryczna lub asymetryczna, cementowana na głowę fi 22.2, 28 lub 32mm, rozmiary zewnętrzne 40-64mm (co 2mm), w 12 rozmiarach dla głów 28mm i w minimum 7 rozmiarach dla głów 32 mm, wykonana ze wzmocnionego polietylenu odpornego na ścieranie, podwójny stalowy pierścień widoczny w rtg, niskoprofilowe i wysokoprofilowe.</t>
  </si>
  <si>
    <t>Nakładany centralizer w 6 rozmiarach (8-18 mm)</t>
  </si>
  <si>
    <t xml:space="preserve">Korek kanałowy wykonany z polietylenu </t>
  </si>
  <si>
    <t>Koszyk rewizyjny do panewki stawu biodrowego -wykonany z czystego tytanu,  anatomiczny (prawy i lewy) w trzech rozmiarach (dla każdej ze stron), umożliwiający mocowanie wewnątrz na cemencie kostnym panewki polietylenowej (niskoprofilowej) o średnicy dostosowanej do rozmiaru koszyka (46,52 lub 58 mm). Koszyczek wyposażony w trzy ramiona umożliwiające mocowanie do kości miednicy za pomocą śrub.</t>
  </si>
  <si>
    <t>Spacer biodrowy, kolanowy zawierający gentamycynę. Tymczasowe protezy stawu biodrowego (spacers), dostępne w 5 rozmiarach dla stawu biodrowego i 3 dla stawu kolanowego, wysycane gentamycyną w dawkach zwiększających się wraz z rozmiarem. Produkt fabrycznie przygotowany do implantacji, bez konieczności używania foremek.</t>
  </si>
  <si>
    <t>Spacer biodrowy,  kolanowy zawierający dwa antybiotyki: gentamycynę i wankomycynę.Tymczasowe protezy stawu biodrowego, dostępne w 5 rozmiarach i 3 dla stawu kolanowego, wysycane gentamycyną  i wankomycyną w dawkach zwiększających się wraz z rozmiarem. Produkt fabrycznie przygotowany do implantacji, bez konieczności używania foremek</t>
  </si>
  <si>
    <t>Głowa ceramiczna o średnicy 36mm lub 40mm  w 4 dugościach szyjki</t>
  </si>
  <si>
    <t>Wkład ceramiczny 36mm do głowy ceramicznej 36mm do panewek 56/58mm, 60/62mm, 64/66/68mm</t>
  </si>
  <si>
    <t>Głowa ceramiczna 28mm w trzech długościach szyjki</t>
  </si>
  <si>
    <t>Śruby do mocowania panewki, stop tytanowy, fi 6,5mm o długości od 16 do 68mm co 4mm</t>
  </si>
  <si>
    <t>Wkład panewkowy polietylenowy 22,2, 28, 32mm symetryczne, asymetryczne i posterior wall wykonana z wzmocnionego polietylenu odpornego na  ścieranie</t>
  </si>
  <si>
    <t>Głowa ceramiczna rewizyjna o średnicy 28 i 32mm z wewnętrznym rękawem tytanowym chroniącym stożek trzpienia</t>
  </si>
  <si>
    <t>Głowa ceramiczna rewizyjna o średnicy 36mm z wewnętrznym rękawem tytanowym chroniącym stożek trzpienia</t>
  </si>
  <si>
    <t xml:space="preserve">Całkowicie hermetyczny system do próżniowego mieszania i podawania cementu, zawierający fabrycznie umieszczony wewnątrz cement (80 gr) i rozpuszczalnik, nie wymagający stosowania pompy próżniowej </t>
  </si>
  <si>
    <t>Całkowicie hermetyczny system do próżniowego mieszania i podawania cementu, zawierający fabrycznie umieszczony wewnątrz cement z gentamycyną (80 gr) i rozpuszczalnik, nie wymagający stosowania pompy próżniowej</t>
  </si>
  <si>
    <t>Cement (40 gr) i rozpuszczalnik w torebkach</t>
  </si>
  <si>
    <t>Cement z gentamycyną (40 gr) i rozpuszczalnik w torebkach</t>
  </si>
  <si>
    <t>Brzeszczoty do piły oscylacyjnej</t>
  </si>
  <si>
    <t>Specjalistyczny zestaw szewny do leczenia urazów rzepki. Zestaw zawiera szew monofilamentowy ze stali nierdzewnej w połączeniu z igłą okrągłą o zakończeniu tnącym</t>
  </si>
  <si>
    <t>op.</t>
  </si>
  <si>
    <t xml:space="preserve"> Cena jednostkowa brutto    </t>
  </si>
  <si>
    <t>Głowa dwumobilna z wit E</t>
  </si>
  <si>
    <t>Metalowa główką dwumobilna endoprotezy</t>
  </si>
  <si>
    <t xml:space="preserve">System panewki dwumobilnej: </t>
  </si>
  <si>
    <t>Panewka press-fit</t>
  </si>
  <si>
    <t>Głowa modularna</t>
  </si>
  <si>
    <t>Głowa bipolarna</t>
  </si>
  <si>
    <t>Endoproteza cementowana st. biodrowego</t>
  </si>
  <si>
    <t>Panewka rewizyjna</t>
  </si>
  <si>
    <t>Wkłady z wit. E</t>
  </si>
  <si>
    <t>Wkłady z wit. E zatrzaskowe</t>
  </si>
  <si>
    <t>Część udowa</t>
  </si>
  <si>
    <t>Część piszczelowa</t>
  </si>
  <si>
    <t>Wkładka</t>
  </si>
  <si>
    <t>Rzepka</t>
  </si>
  <si>
    <t>Brzeszczot do piły oscylacyjnej</t>
  </si>
  <si>
    <t>Trzpienie piszczelowe</t>
  </si>
  <si>
    <t>Półpodkładki piszczlowe</t>
  </si>
  <si>
    <t>Proteza Cementowana Stawu kolanowego z opcją dla alergików</t>
  </si>
  <si>
    <t>Część udowa cementowana</t>
  </si>
  <si>
    <t>przedłużka udowa cementowana 6 stopni</t>
  </si>
  <si>
    <t>podkładka do cz. Udowej tylna</t>
  </si>
  <si>
    <t>podkładka do cz. Udowej proksymalna</t>
  </si>
  <si>
    <t>zatyczka do przedłużki udowej neutralna</t>
  </si>
  <si>
    <t>zatyczka offsetowa do przedłużki udowej</t>
  </si>
  <si>
    <t>rzepka</t>
  </si>
  <si>
    <t>cz. Piszczelowa cementowana</t>
  </si>
  <si>
    <t>przedłużka piszczelowa cementowana</t>
  </si>
  <si>
    <t>wkładka PE medium constraint</t>
  </si>
  <si>
    <t>wkładka PE high constraint</t>
  </si>
  <si>
    <t>podkładka pod cz. Piszczelową</t>
  </si>
  <si>
    <t>przedłużka udowa bezcementowa</t>
  </si>
  <si>
    <t>przedłuzka piszczelowa bezcementowa</t>
  </si>
  <si>
    <t>Endoproteza rewizyjna stawu kolanowego</t>
  </si>
  <si>
    <t>Endoproteza stawu kolanowego rewizyjna, związana oparta o mechanizm zawiasowy typu EnduRo</t>
  </si>
  <si>
    <t>Komponent udowy</t>
  </si>
  <si>
    <t>Komponent piszczelowy</t>
  </si>
  <si>
    <t xml:space="preserve">przedłużka udowa cementowana </t>
  </si>
  <si>
    <t>bloczek udowy dystalny</t>
  </si>
  <si>
    <t>bloczek udowy tylno-dystalny</t>
  </si>
  <si>
    <t>przedłuzka piszczelowa cementowa</t>
  </si>
  <si>
    <t>Łącznik udowy</t>
  </si>
  <si>
    <t>polietylen</t>
  </si>
  <si>
    <t>podkładka piszczelowa</t>
  </si>
  <si>
    <t>Płyn do zapobiegania zakażeniom miejsca operowanego</t>
  </si>
  <si>
    <t>Endoprotezy do operacji pierwotnych i rewizyjnych</t>
  </si>
  <si>
    <t xml:space="preserve">Trzpień bezcementowy endoprotezy stawu biodrowego </t>
  </si>
  <si>
    <t xml:space="preserve"> panewka </t>
  </si>
  <si>
    <t xml:space="preserve"> trzpień bezcementowy przynasadowy endoprotezy stawu biodrowego</t>
  </si>
  <si>
    <t>Wkładka metalowa</t>
  </si>
  <si>
    <t>Impalnty do operacji rewizyjnych oraz akcesoria</t>
  </si>
  <si>
    <t>Postępowanie 58/2020</t>
  </si>
  <si>
    <t>Głowa metalowa ze stopu CoCrMo  na konus 12/14, ᴓ 22.2, 28 i 32 i 36 mm o 5-ciu długościach szyjki</t>
  </si>
  <si>
    <t>Śruby ᴓ 6,5 mm</t>
  </si>
  <si>
    <t>podpis Wykonawcy</t>
  </si>
  <si>
    <t>Trzpień rewizyjny Trzpień endoprotezy rewizyjny, bezcementowy, ze stopu tytanu, w 1/3 bliższej pokryta napyleniem porowatym z czystego tytanu, trzpień prosty, w części bliższej zaopatrzony w dwa łukowato wygięte „skrzydła” gwarantujące stabilność rotacyjną i otwór umożliwiający zamocowanie specjalnego narzędzia do ekstrakcji trzpienia. Część krętarzowa trzpienia wyposażona w dwa otwory do mocowania masywu krętarza . Stożek konusa 12/14. W części dalszej dwa otwory ryglujące (jeden statyczny, drugi dynamiczny). System musi zawierać zewnętrzne ramię celownika umożliwiające ryglowanie dystalne bez pomocy rtg. Trzpienie w minimum 7-u rozmiarach i zakresie długości:
-  od 220 do 300 mm (włącznie), trzpienie proste- uniwersalne,
- od 290 do 380 mm (włącznie), trzpienie anatomicznie wygięte (prawe i lewe).</t>
  </si>
  <si>
    <t xml:space="preserve">Wkładka metalowa z zewnętrzną powłoką wykonaną z ZrN od wewnątrz polerowana do panewek w rozmiarach od 46 do 72mm, głowa dwumobilna wykonana z silnie usieciowanego polietylenu wysycanego wit E na główki modularne ø 22,2, 28mm i na specjalne główki metalowe dwumobilne protezy z kołnierzem </t>
  </si>
  <si>
    <t>Panewka wkręcana, sferyczna ze stopu tytanu, część zewnętrzna napylona czystym tytanem o porowatej strukturze. Gwint na całej wysokości, część centralna zaślepiana talerzykiem ze stopu tytanu, napylanym czystym tytanem o porowatej strukturze
Rozmiary od 44mm do 60mm co 2mm oraz 64 i 68mm</t>
  </si>
  <si>
    <t>1. Nazwa handlowa
2. Nr katalogowy</t>
  </si>
  <si>
    <t>Nazwa producenta</t>
  </si>
  <si>
    <t>Załącznik nr 3 do SIWZ - Formularz asortymentowo-cenowy</t>
  </si>
  <si>
    <t>Bezcementowy trzpień wykonany ze stopu tytanu, w 1/3 bliższej pokryty napyleniem porowatym z czystego tytanu, trzpień w części bliższej zaopatrzony w dwa łukowato wygięte „skrzydła” gwarantujące stabilność. Stożek konusa 12/14. Offset zmienny wraz ze wzrostem rozmiaru trzpienia. Dostępny w opcji trzpień o kącie szyjkowo – trzonowym 128 stopni i zwiększonym offsecie o 6mm w stosunku do trzpieni standartowych (trzpień lateralizowany) . Trzpień w min. 11  rozmiarach.</t>
  </si>
  <si>
    <t>Część składowa endoprotezy stawu biodrowego: panewka endoprotezy,która składa się z panewki zewnętrznej, pokrytej napyleniem tytanowym o porowatości do 50%, kształt panewki sferyczny (lekko spłaszczony) modularna wkładka polietylenowa z wysoce usieciowanego polietylenu z antyutleniaczem (Vit E) (kształt wkładki polietylenowej :standard, asymetryczna lub z okapem) Wkładki polietylenowe dla panewek w rozmiarach od 40 do 70 (włącznie)  i  głów rosnących od 22,2 mm do 36 mm. Modularna wkładka ceramiczna (symetryczna ) wykonana z Biolox Delta dla panewek od 44 mm do 70 oraz głów ceramicznych rosnących od 28 mm do 40 mm. Do wyboru operatora panewki bez otworów na śruby mocujące , z trzema otworami i wielootworowe (min 7 otworów) . Śruby mocujące 6,5 (długości 16-68 mm) z możliwością zmiany osi śruby w otworze mocującym w zakresie +/- 9 stopni. Otwór montażowy panewki zamykany zaślepką. Poszczególne elementy implantu pakowane są w oddzielne opakowania ochronne i posiadają własne numery katalogowe. Możliwości łączenia elementów pokazane są na opakowaniach. Możliwość zastosowania systemu panewki dwumobilnej</t>
  </si>
  <si>
    <t xml:space="preserve">Wymagania:
1. Wykonawca w okresie obowiązywania Umowy bezpłatnie użyczy kompletnych instrumentariów do wszczepiania i usuwania implantów będących przedmiotem zamówienia.
2. Bezpłatne użyczenie kompletnego, bezprzewodowego napędu ortopedycznego: piła, wiertarka + 4 przejściówki (Jacobs, Zimmer-Hudson, duże AO, uchwyt do Kirschnerów) z kontenerem do sterylizacji oraz zakrzywiony uchwyt do rozwiertaków panewkowych (mocowanie Zimmer-Hudson).
3. Wykonawca na własny koszt zapewni przeszkolenie pracowników Oddziału Chirurgii Urazowo-ortopedycznej w zakresie stosowania przedmiotu Umowy. </t>
  </si>
  <si>
    <t xml:space="preserve">Komponent udowy przynajmniej w trzech rozmiarach dla każdej ze stron z możliwością dokręcenia przedłużek offsetowych zarówno w wersji cementowanej (przynajmniej w dwóch długościach i trzech średnicach) jak i bezcementowej (przynajmniej w dwóch długościach i dziewięciu średnicach ). Bloczki dystalne jak i tylno-dystalne o grubościach 4mm,8mm,12mm zapewniające uzupełnienie ubytków kostnych po stronie udowej
Komponent piszczelowy uniwersalny przynajmniej w trzech rozmiarach z możliwością dokręcenia przedłużek offsetowych zarówno w wersji cementowanej (przynajmniej w dwóch długościach i trzech średnicach) jak i bezcementowej (przynajmniej w dwóch długościach i dziesięciu średnicach). Podkładki augmentacyjne pod komponent piszczelowy  o grubościach 4mm, 8mm, 12mm, 16mm.
Wkładka polietylenowa wykonana z polietylenu o podwyższonej odporności na ścieranie o grubościach od 10mm do 24mm włącznie ze skokiem co 2mm.Rzepka dostępna w sześciu rozmiarach. Endoproteza musi  zapewniać możliwość wykonywania wahań rotacyjnych +/- 12 stopni .
</t>
  </si>
  <si>
    <t>Jednorazowy sterylny system do płukania ran pistolet z wymienną końcówką do kanału szpikowego kości udowej i kolana, możliwość podłączenia do drenu, przełącznik mocy pracy na dwa biegi (słabszy i mocniejszy). W zestawie akumulator zasilający (10 baterii typu AA), pozwalający na przepłukanie 12 l płynu podczas zabiegu.</t>
  </si>
  <si>
    <t>Jałowy gotowy do użycia płyn do zapobiegania zakażeniom miejsca operowanego w przebiegu alloplastyki pierwotnej lub rewizyjnej stawów; składający się z płynu Ringera, polihexanidu 0,04% oraz makrogolu 0,002%. Wyrób medyczny kl. III. Pojemność opakowania1 litr</t>
  </si>
  <si>
    <t>Cześć udowa: wykonana z chromokobaltu , anatomiczna , dostępna w minimum 8 rozmiarach (dla każdej ze stron) , możliwość zastosowania przedłużek offsetowych zarówno cementowanych (średnica od 12 mm do 18mm) jak i bezcementowych (średnica od 12mm do 20 mm). Podkładki uzupełniające ubytki zarówno w cześci dystalnej jak i tylnej.
Część piszczelowa: wykonana z chromokobaltu , uniwersalna , przynajmniej w 11 rozmiarach , przedłużki offsetowe cementowane (średnica od 12 mm do 18mm) jak i bezcementowe (średnica od 11 mm do 20mm). Półpodkładki uzupełniające ubytki o grubościach 5mm, 10mm, 15mm .
Wkładka polietylenowa: dostępna w grubościach 10mm, 12mm, 14mm, 16mm, 18mm, 20mm, 24mm, 28mm, 32mm mocowana dodatkową śrubą do tacy piszczelowej , realizująca
trzystopniowe fabryczne tyłopochylenie.
Rzepka dostępna w 4 rozmiarach. Ograniczniki do cementu.
Instrumentarium musi współpracować z kinematycznym systemem nawigacji komputerowej (bez użycia CT)</t>
  </si>
  <si>
    <t xml:space="preserve">Proteza Cementowana Stawu kolanowego z opcją dla alergików z pokryciem wielowarstwową warstwą ochronną. Część udowa anatomiczna (lewa i prawa) wykonana z chromokobaltu przynajmniej w 7 rozmiarach dla każdej ze stron. Możliwość oferowania dodatkowych (oprócz standardowych) - wąskich rozmiarów elementu udowego. Część piszczelowa uniwersalna, wykonana z chromokobaltu, modularna (nie związana na stałe z wkładką polietylenową) przynajmniej w 9 rozmiarach z możliwością zastosowania elementów przedłużających i podkładek augmentacyjnych o grubościach 4 mm i 8 mm. Wkładka polietylenowa realizująca 3 stopniowe, fabryczne tyłopochylenie, dostępna w grubościach 10mm, 12mm, 14mm, 16mm, 18mm i 20mm przynajmniej w 5 rozmiarach dla każdej grubości. Sterylizowana promieniami beta. Mocowana na zasadzie zatrzaskowej. Dodatkowo dostępne wkładki pogłębione, wkładki , z przednim nawisem, wkładki rotacyjne. W wersji ze stabilizacją tylną mocowana dodatkową śrubą do części piszczelowej.( w wersji dla alergików śruba pokryta ZrN) Resekcja części piszczelowej do wyboru: śródszpikowo lub zewnętrznie. Retrakcyjny system pomiaru szpary stawowej w wyproście i zgięciu. Możliwość zaoferowania wersji (element udowy oraz piszczelowy) dla osób uczulonych. Endoproteza musi dawać możliwość śródoperacyjnego wyboru wersji z zachowaniem lub bez zachowania PCL. Instrumentarium musi współpracować z kinematycznym systemem nawigacji komputerowej (bez użycia CT). Wersja implantów dla alergików  (cześć udowa i piszczelowa) pokryta wielowarstwową warstwą ZrN </t>
  </si>
  <si>
    <t>System augmentów panewkowych umożliwiających wypełnienie ubytków panewkowych w przypadkach rewizyjnych i dysplastycznych. Implanty wykonane ze stopu tytanu. Implanty w min. 6 rozmiarach (w zakresie 48-68 mm) i 5-u wysokościach dla każdego rozmiaru (12-30 mm) o takiej samej średnicy krzywizny zewnętrznej i wewnętrznej. Implanty przeznaczone do implantacji wraz z panewką bezcementową lub cementową. Każdy z implantów umożliwia mocowanie przynajmniej 2 śrubami gąbczastymi 6,5 mm. System umożliwiający zastosowanie w kombinacji z panewką o średnicy równej rozmiarowi implantu oraz o 4 mm większej i mniejszej.</t>
  </si>
  <si>
    <t>System bezcementowych panewek rewizyjnych do zabiegów pierwotnych i rewizyjnych. Kształt hemisferyczny nieco spłaszczony na biegunie  z pięcioma otworami na tytanowe śruby  Ø 6,5 mm w tym dwa otwory podłużne z możliwością zainstalowania w nich jednej lub dwóch śrub. Dodatkowa na powierzchni panewki bardzo porowata struktura tytanowa 3D wytworzona za pomocą addytywnego procesu drukowania 3D (spiekanie laserowe). Powierzchnia panewki o zwiększonej porowatości (do 52%) i średnicy porów ok 800 mikrometrów. Press-fit panewki 1,5 mm.
Panewki w rozmiarach od 44 do 72mm ,wkłady polietylenowe z silnie usieciowanego polietylenu wysycanego wit E: standard, asymetryczne  10°, posteriori wall   na głowy ø 22,2, 28, 32,36 bez systemu zatrzaskowego oraz  wkłady z systemem zatrzaskowym symetryczne, offset +4 mm i asymetryczne 20° na głowy ø 28 mm,32mm,36mm. Instrumentarium posiadające panewki próbne , które umożliwiają spozycjonowanie otworów na śruby. Możliwość zastosowania systemu dwumobilnego panewki i dodatkowych augmentów</t>
  </si>
  <si>
    <t>Trzpień trzpień bezkołnierzowy ze stopu kolbaltowo-chromowo-molibdenowego, cementowany, trzpień  wymagający centralizera, w części bliższej zaopatrzony w dwa łukowato wygięte „skrzydła” gwarantujące stabilność rotacyjną . Stożek konusa 12/14. Offset zmienny wraz ze wzrostem rozmiaru. Dostępny w opcji trzpień o kącie szyjkowo – trzonowym 128 stopni i zwiększonym offsecie o 6mm w stosunku do trzpieni standartowych (trzpień lateralizowany). Trzpień min. w 5  rozmiarach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</si>
</sst>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 textRotation="90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9" fillId="6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44" fontId="7" fillId="8" borderId="1" xfId="0" applyNumberFormat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44" fontId="10" fillId="8" borderId="1" xfId="0" applyNumberFormat="1" applyFont="1" applyFill="1" applyBorder="1" applyAlignment="1" applyProtection="1">
      <alignment vertical="center" wrapText="1"/>
      <protection locked="0"/>
    </xf>
    <xf numFmtId="44" fontId="9" fillId="8" borderId="1" xfId="0" applyNumberFormat="1" applyFont="1" applyFill="1" applyBorder="1" applyAlignment="1" applyProtection="1">
      <alignment vertical="center" wrapText="1"/>
      <protection locked="0"/>
    </xf>
    <xf numFmtId="16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tabSelected="1" zoomScaleSheetLayoutView="90" workbookViewId="0">
      <selection activeCell="E6" sqref="E6"/>
    </sheetView>
  </sheetViews>
  <sheetFormatPr defaultRowHeight="15"/>
  <cols>
    <col min="1" max="1" width="9" style="21"/>
    <col min="2" max="2" width="10.625" style="23" customWidth="1"/>
    <col min="3" max="3" width="35.625" style="21" customWidth="1"/>
    <col min="4" max="4" width="19.25" style="23" customWidth="1"/>
    <col min="5" max="6" width="5.625" style="21" customWidth="1"/>
    <col min="7" max="7" width="10.625" style="21" customWidth="1"/>
    <col min="8" max="8" width="10.625" style="22" customWidth="1"/>
    <col min="9" max="9" width="8.625" style="21" customWidth="1"/>
    <col min="10" max="11" width="15.625" style="21" customWidth="1"/>
    <col min="12" max="13" width="20.625" style="21" customWidth="1"/>
    <col min="14" max="16384" width="9" style="21"/>
  </cols>
  <sheetData>
    <row r="1" spans="1:13" s="15" customFormat="1" ht="18.75">
      <c r="A1" s="44" t="s">
        <v>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5" customFormat="1" ht="18.75">
      <c r="A2" s="44" t="s">
        <v>101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6" customFormat="1" ht="14.25">
      <c r="B3" s="17"/>
      <c r="D3" s="17"/>
      <c r="H3" s="18"/>
    </row>
    <row r="4" spans="1:13" s="19" customFormat="1" ht="15.75">
      <c r="A4" s="45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3" s="8" customFormat="1" ht="38.25">
      <c r="A5" s="26" t="s">
        <v>8</v>
      </c>
      <c r="B5" s="11" t="s">
        <v>9</v>
      </c>
      <c r="C5" s="47" t="s">
        <v>10</v>
      </c>
      <c r="D5" s="47"/>
      <c r="E5" s="26" t="s">
        <v>11</v>
      </c>
      <c r="F5" s="2" t="s">
        <v>0</v>
      </c>
      <c r="G5" s="35" t="s">
        <v>12</v>
      </c>
      <c r="H5" s="27" t="s">
        <v>41</v>
      </c>
      <c r="I5" s="26" t="s">
        <v>13</v>
      </c>
      <c r="J5" s="28" t="s">
        <v>1</v>
      </c>
      <c r="K5" s="28" t="s">
        <v>14</v>
      </c>
      <c r="L5" s="31" t="s">
        <v>99</v>
      </c>
      <c r="M5" s="31" t="s">
        <v>100</v>
      </c>
    </row>
    <row r="6" spans="1:13" s="8" customFormat="1" ht="103.5" customHeight="1">
      <c r="A6" s="12">
        <v>1</v>
      </c>
      <c r="B6" s="3" t="s">
        <v>87</v>
      </c>
      <c r="C6" s="39" t="s">
        <v>102</v>
      </c>
      <c r="D6" s="39"/>
      <c r="E6" s="7" t="s">
        <v>15</v>
      </c>
      <c r="F6" s="4">
        <v>30</v>
      </c>
      <c r="G6" s="48"/>
      <c r="H6" s="5">
        <f>ROUND(G6*(1+I6),2)</f>
        <v>0</v>
      </c>
      <c r="I6" s="6">
        <v>0.08</v>
      </c>
      <c r="J6" s="51">
        <f>ROUND(F6*G6,2)</f>
        <v>0</v>
      </c>
      <c r="K6" s="51">
        <f>ROUND(J6*(1+I6),2)</f>
        <v>0</v>
      </c>
      <c r="L6" s="52"/>
      <c r="M6" s="52"/>
    </row>
    <row r="7" spans="1:13" s="8" customFormat="1" ht="227.25" customHeight="1">
      <c r="A7" s="12"/>
      <c r="B7" s="40" t="s">
        <v>45</v>
      </c>
      <c r="C7" s="39" t="s">
        <v>103</v>
      </c>
      <c r="D7" s="39"/>
      <c r="E7" s="7"/>
      <c r="F7" s="4"/>
      <c r="G7" s="49"/>
      <c r="H7" s="5"/>
      <c r="I7" s="6"/>
      <c r="J7" s="51"/>
      <c r="K7" s="51"/>
      <c r="L7" s="52"/>
      <c r="M7" s="52"/>
    </row>
    <row r="8" spans="1:13" s="8" customFormat="1" ht="15" customHeight="1">
      <c r="A8" s="12">
        <v>2</v>
      </c>
      <c r="B8" s="40"/>
      <c r="C8" s="43" t="s">
        <v>88</v>
      </c>
      <c r="D8" s="43"/>
      <c r="E8" s="7" t="s">
        <v>15</v>
      </c>
      <c r="F8" s="4">
        <v>28</v>
      </c>
      <c r="G8" s="49"/>
      <c r="H8" s="5">
        <f t="shared" ref="H8:H49" si="0">ROUND(G8*(1+I8),2)</f>
        <v>0</v>
      </c>
      <c r="I8" s="6">
        <v>0.08</v>
      </c>
      <c r="J8" s="51">
        <f t="shared" ref="J8:J70" si="1">ROUND(F8*G8,2)</f>
        <v>0</v>
      </c>
      <c r="K8" s="51">
        <f t="shared" ref="K8:K70" si="2">ROUND(J8*(1+I8),2)</f>
        <v>0</v>
      </c>
      <c r="L8" s="52"/>
      <c r="M8" s="52"/>
    </row>
    <row r="9" spans="1:13" s="8" customFormat="1" ht="15" customHeight="1">
      <c r="A9" s="12">
        <v>3</v>
      </c>
      <c r="B9" s="40"/>
      <c r="C9" s="43" t="s">
        <v>2</v>
      </c>
      <c r="D9" s="43"/>
      <c r="E9" s="7" t="s">
        <v>15</v>
      </c>
      <c r="F9" s="4">
        <v>1</v>
      </c>
      <c r="G9" s="49"/>
      <c r="H9" s="5">
        <f t="shared" si="0"/>
        <v>0</v>
      </c>
      <c r="I9" s="6">
        <v>0.08</v>
      </c>
      <c r="J9" s="51">
        <f t="shared" si="1"/>
        <v>0</v>
      </c>
      <c r="K9" s="51">
        <f t="shared" si="2"/>
        <v>0</v>
      </c>
      <c r="L9" s="52"/>
      <c r="M9" s="52"/>
    </row>
    <row r="10" spans="1:13" s="8" customFormat="1" ht="15" customHeight="1">
      <c r="A10" s="12">
        <v>4</v>
      </c>
      <c r="B10" s="40"/>
      <c r="C10" s="43" t="s">
        <v>3</v>
      </c>
      <c r="D10" s="43"/>
      <c r="E10" s="7" t="s">
        <v>15</v>
      </c>
      <c r="F10" s="4">
        <v>1</v>
      </c>
      <c r="G10" s="49"/>
      <c r="H10" s="5">
        <f t="shared" si="0"/>
        <v>0</v>
      </c>
      <c r="I10" s="6">
        <v>0.08</v>
      </c>
      <c r="J10" s="51">
        <f t="shared" si="1"/>
        <v>0</v>
      </c>
      <c r="K10" s="51">
        <f t="shared" si="2"/>
        <v>0</v>
      </c>
      <c r="L10" s="52"/>
      <c r="M10" s="52"/>
    </row>
    <row r="11" spans="1:13" s="8" customFormat="1" ht="15" customHeight="1">
      <c r="A11" s="12">
        <v>5</v>
      </c>
      <c r="B11" s="40"/>
      <c r="C11" s="43" t="s">
        <v>4</v>
      </c>
      <c r="D11" s="43"/>
      <c r="E11" s="7" t="s">
        <v>15</v>
      </c>
      <c r="F11" s="4">
        <v>1</v>
      </c>
      <c r="G11" s="49"/>
      <c r="H11" s="5">
        <f t="shared" si="0"/>
        <v>0</v>
      </c>
      <c r="I11" s="6">
        <v>0.08</v>
      </c>
      <c r="J11" s="51">
        <f t="shared" si="1"/>
        <v>0</v>
      </c>
      <c r="K11" s="51">
        <f t="shared" si="2"/>
        <v>0</v>
      </c>
      <c r="L11" s="52"/>
      <c r="M11" s="52"/>
    </row>
    <row r="12" spans="1:13" s="8" customFormat="1" ht="15" customHeight="1">
      <c r="A12" s="12">
        <v>6</v>
      </c>
      <c r="B12" s="40"/>
      <c r="C12" s="43" t="s">
        <v>5</v>
      </c>
      <c r="D12" s="43"/>
      <c r="E12" s="7" t="s">
        <v>15</v>
      </c>
      <c r="F12" s="4">
        <v>1</v>
      </c>
      <c r="G12" s="49"/>
      <c r="H12" s="5">
        <f t="shared" si="0"/>
        <v>0</v>
      </c>
      <c r="I12" s="6">
        <v>0.08</v>
      </c>
      <c r="J12" s="51">
        <f t="shared" si="1"/>
        <v>0</v>
      </c>
      <c r="K12" s="51">
        <f t="shared" si="2"/>
        <v>0</v>
      </c>
      <c r="L12" s="52"/>
      <c r="M12" s="52"/>
    </row>
    <row r="13" spans="1:13" s="8" customFormat="1" ht="75.75" customHeight="1">
      <c r="A13" s="12">
        <v>7</v>
      </c>
      <c r="B13" s="40" t="s">
        <v>6</v>
      </c>
      <c r="C13" s="39" t="s">
        <v>98</v>
      </c>
      <c r="D13" s="39"/>
      <c r="E13" s="7" t="s">
        <v>15</v>
      </c>
      <c r="F13" s="4">
        <v>10</v>
      </c>
      <c r="G13" s="49"/>
      <c r="H13" s="5">
        <f t="shared" si="0"/>
        <v>0</v>
      </c>
      <c r="I13" s="6">
        <v>0.08</v>
      </c>
      <c r="J13" s="51">
        <f t="shared" si="1"/>
        <v>0</v>
      </c>
      <c r="K13" s="51">
        <f t="shared" si="2"/>
        <v>0</v>
      </c>
      <c r="L13" s="52"/>
      <c r="M13" s="52"/>
    </row>
    <row r="14" spans="1:13" s="8" customFormat="1" ht="49.5" customHeight="1">
      <c r="A14" s="12">
        <v>8</v>
      </c>
      <c r="B14" s="40"/>
      <c r="C14" s="39" t="s">
        <v>16</v>
      </c>
      <c r="D14" s="39"/>
      <c r="E14" s="7" t="s">
        <v>15</v>
      </c>
      <c r="F14" s="4">
        <v>5</v>
      </c>
      <c r="G14" s="49"/>
      <c r="H14" s="5">
        <f t="shared" si="0"/>
        <v>0</v>
      </c>
      <c r="I14" s="6">
        <v>0.08</v>
      </c>
      <c r="J14" s="51">
        <f t="shared" si="1"/>
        <v>0</v>
      </c>
      <c r="K14" s="51">
        <f t="shared" si="2"/>
        <v>0</v>
      </c>
      <c r="L14" s="52"/>
      <c r="M14" s="52"/>
    </row>
    <row r="15" spans="1:13" s="8" customFormat="1" ht="48.95" customHeight="1">
      <c r="A15" s="12">
        <v>9</v>
      </c>
      <c r="B15" s="3" t="s">
        <v>46</v>
      </c>
      <c r="C15" s="39" t="s">
        <v>17</v>
      </c>
      <c r="D15" s="39"/>
      <c r="E15" s="7" t="s">
        <v>15</v>
      </c>
      <c r="F15" s="4">
        <v>10</v>
      </c>
      <c r="G15" s="49"/>
      <c r="H15" s="5">
        <f t="shared" si="0"/>
        <v>0</v>
      </c>
      <c r="I15" s="6">
        <v>0.08</v>
      </c>
      <c r="J15" s="51">
        <f t="shared" si="1"/>
        <v>0</v>
      </c>
      <c r="K15" s="51">
        <f t="shared" si="2"/>
        <v>0</v>
      </c>
      <c r="L15" s="52"/>
      <c r="M15" s="52"/>
    </row>
    <row r="16" spans="1:13" s="8" customFormat="1" ht="48.95" customHeight="1">
      <c r="A16" s="12">
        <v>10</v>
      </c>
      <c r="B16" s="3" t="s">
        <v>47</v>
      </c>
      <c r="C16" s="39" t="s">
        <v>18</v>
      </c>
      <c r="D16" s="39"/>
      <c r="E16" s="7" t="s">
        <v>15</v>
      </c>
      <c r="F16" s="4">
        <v>33</v>
      </c>
      <c r="G16" s="49"/>
      <c r="H16" s="5">
        <f t="shared" si="0"/>
        <v>0</v>
      </c>
      <c r="I16" s="6">
        <v>0.08</v>
      </c>
      <c r="J16" s="51">
        <f t="shared" si="1"/>
        <v>0</v>
      </c>
      <c r="K16" s="51">
        <f t="shared" si="2"/>
        <v>0</v>
      </c>
      <c r="L16" s="52"/>
      <c r="M16" s="52"/>
    </row>
    <row r="17" spans="1:13" s="8" customFormat="1" ht="111.75" customHeight="1">
      <c r="A17" s="12">
        <v>11</v>
      </c>
      <c r="B17" s="40" t="s">
        <v>89</v>
      </c>
      <c r="C17" s="39" t="s">
        <v>19</v>
      </c>
      <c r="D17" s="39"/>
      <c r="E17" s="7" t="s">
        <v>15</v>
      </c>
      <c r="F17" s="4">
        <v>8</v>
      </c>
      <c r="G17" s="49"/>
      <c r="H17" s="5">
        <f t="shared" si="0"/>
        <v>0</v>
      </c>
      <c r="I17" s="6">
        <v>0.08</v>
      </c>
      <c r="J17" s="51">
        <f t="shared" si="1"/>
        <v>0</v>
      </c>
      <c r="K17" s="51">
        <f t="shared" si="2"/>
        <v>0</v>
      </c>
      <c r="L17" s="52"/>
      <c r="M17" s="52"/>
    </row>
    <row r="18" spans="1:13" s="8" customFormat="1" ht="86.25" customHeight="1">
      <c r="A18" s="12">
        <v>12</v>
      </c>
      <c r="B18" s="40"/>
      <c r="C18" s="39" t="s">
        <v>20</v>
      </c>
      <c r="D18" s="39"/>
      <c r="E18" s="7" t="s">
        <v>15</v>
      </c>
      <c r="F18" s="4">
        <v>25</v>
      </c>
      <c r="G18" s="49"/>
      <c r="H18" s="5">
        <f t="shared" si="0"/>
        <v>0</v>
      </c>
      <c r="I18" s="6">
        <v>0.08</v>
      </c>
      <c r="J18" s="51">
        <f t="shared" si="1"/>
        <v>0</v>
      </c>
      <c r="K18" s="51">
        <f t="shared" si="2"/>
        <v>0</v>
      </c>
      <c r="L18" s="52"/>
      <c r="M18" s="52"/>
    </row>
    <row r="19" spans="1:13" s="8" customFormat="1" ht="24.95" customHeight="1">
      <c r="A19" s="12">
        <v>13</v>
      </c>
      <c r="B19" s="40" t="s">
        <v>44</v>
      </c>
      <c r="C19" s="39" t="s">
        <v>97</v>
      </c>
      <c r="D19" s="20" t="s">
        <v>90</v>
      </c>
      <c r="E19" s="7" t="s">
        <v>15</v>
      </c>
      <c r="F19" s="4">
        <v>1</v>
      </c>
      <c r="G19" s="49"/>
      <c r="H19" s="5">
        <f t="shared" si="0"/>
        <v>0</v>
      </c>
      <c r="I19" s="6">
        <v>0.08</v>
      </c>
      <c r="J19" s="51">
        <f t="shared" si="1"/>
        <v>0</v>
      </c>
      <c r="K19" s="51">
        <f t="shared" si="2"/>
        <v>0</v>
      </c>
      <c r="L19" s="52"/>
      <c r="M19" s="52"/>
    </row>
    <row r="20" spans="1:13" s="8" customFormat="1" ht="24.95" customHeight="1">
      <c r="A20" s="12">
        <v>14</v>
      </c>
      <c r="B20" s="40"/>
      <c r="C20" s="39"/>
      <c r="D20" s="20" t="s">
        <v>42</v>
      </c>
      <c r="E20" s="7" t="s">
        <v>15</v>
      </c>
      <c r="F20" s="4">
        <v>1</v>
      </c>
      <c r="G20" s="49"/>
      <c r="H20" s="5">
        <f t="shared" si="0"/>
        <v>0</v>
      </c>
      <c r="I20" s="6">
        <v>0.08</v>
      </c>
      <c r="J20" s="51">
        <f t="shared" si="1"/>
        <v>0</v>
      </c>
      <c r="K20" s="51">
        <f t="shared" si="2"/>
        <v>0</v>
      </c>
      <c r="L20" s="52"/>
      <c r="M20" s="52"/>
    </row>
    <row r="21" spans="1:13" s="8" customFormat="1" ht="50.1" customHeight="1">
      <c r="A21" s="12">
        <v>15</v>
      </c>
      <c r="B21" s="40"/>
      <c r="C21" s="39"/>
      <c r="D21" s="20" t="s">
        <v>43</v>
      </c>
      <c r="E21" s="7" t="s">
        <v>15</v>
      </c>
      <c r="F21" s="4">
        <v>1</v>
      </c>
      <c r="G21" s="49"/>
      <c r="H21" s="5">
        <f t="shared" si="0"/>
        <v>0</v>
      </c>
      <c r="I21" s="6">
        <v>0.08</v>
      </c>
      <c r="J21" s="51">
        <f t="shared" si="1"/>
        <v>0</v>
      </c>
      <c r="K21" s="51">
        <f t="shared" si="2"/>
        <v>0</v>
      </c>
      <c r="L21" s="52"/>
      <c r="M21" s="52"/>
    </row>
    <row r="22" spans="1:13" s="8" customFormat="1" ht="99.75" customHeight="1">
      <c r="A22" s="12">
        <v>16</v>
      </c>
      <c r="B22" s="40" t="s">
        <v>48</v>
      </c>
      <c r="C22" s="39" t="s">
        <v>112</v>
      </c>
      <c r="D22" s="39"/>
      <c r="E22" s="7" t="s">
        <v>15</v>
      </c>
      <c r="F22" s="4">
        <v>3</v>
      </c>
      <c r="G22" s="49"/>
      <c r="H22" s="5">
        <f t="shared" si="0"/>
        <v>0</v>
      </c>
      <c r="I22" s="6">
        <v>0.08</v>
      </c>
      <c r="J22" s="51">
        <f t="shared" si="1"/>
        <v>0</v>
      </c>
      <c r="K22" s="51">
        <f t="shared" si="2"/>
        <v>0</v>
      </c>
      <c r="L22" s="52"/>
      <c r="M22" s="52"/>
    </row>
    <row r="23" spans="1:13" s="8" customFormat="1" ht="80.25" customHeight="1">
      <c r="A23" s="12">
        <v>17</v>
      </c>
      <c r="B23" s="40"/>
      <c r="C23" s="39" t="s">
        <v>21</v>
      </c>
      <c r="D23" s="39"/>
      <c r="E23" s="7" t="s">
        <v>15</v>
      </c>
      <c r="F23" s="4">
        <v>3</v>
      </c>
      <c r="G23" s="49"/>
      <c r="H23" s="5">
        <f t="shared" si="0"/>
        <v>0</v>
      </c>
      <c r="I23" s="6">
        <v>0.08</v>
      </c>
      <c r="J23" s="51">
        <f t="shared" si="1"/>
        <v>0</v>
      </c>
      <c r="K23" s="51">
        <f t="shared" si="2"/>
        <v>0</v>
      </c>
      <c r="L23" s="52"/>
      <c r="M23" s="52"/>
    </row>
    <row r="24" spans="1:13" s="8" customFormat="1" ht="20.100000000000001" customHeight="1">
      <c r="A24" s="12">
        <v>18</v>
      </c>
      <c r="B24" s="40"/>
      <c r="C24" s="39" t="s">
        <v>22</v>
      </c>
      <c r="D24" s="39"/>
      <c r="E24" s="7" t="s">
        <v>15</v>
      </c>
      <c r="F24" s="4">
        <v>3</v>
      </c>
      <c r="G24" s="49"/>
      <c r="H24" s="5">
        <f t="shared" si="0"/>
        <v>0</v>
      </c>
      <c r="I24" s="6">
        <v>0.08</v>
      </c>
      <c r="J24" s="51">
        <f t="shared" si="1"/>
        <v>0</v>
      </c>
      <c r="K24" s="51">
        <f t="shared" si="2"/>
        <v>0</v>
      </c>
      <c r="L24" s="52"/>
      <c r="M24" s="52"/>
    </row>
    <row r="25" spans="1:13" s="8" customFormat="1" ht="30" customHeight="1">
      <c r="A25" s="12">
        <v>19</v>
      </c>
      <c r="B25" s="40"/>
      <c r="C25" s="39" t="s">
        <v>93</v>
      </c>
      <c r="D25" s="39"/>
      <c r="E25" s="7" t="s">
        <v>15</v>
      </c>
      <c r="F25" s="4">
        <v>32</v>
      </c>
      <c r="G25" s="49"/>
      <c r="H25" s="5">
        <f t="shared" si="0"/>
        <v>0</v>
      </c>
      <c r="I25" s="6">
        <v>0.08</v>
      </c>
      <c r="J25" s="51">
        <f t="shared" si="1"/>
        <v>0</v>
      </c>
      <c r="K25" s="51">
        <f t="shared" si="2"/>
        <v>0</v>
      </c>
      <c r="L25" s="52"/>
      <c r="M25" s="52"/>
    </row>
    <row r="26" spans="1:13" s="8" customFormat="1" ht="20.100000000000001" customHeight="1">
      <c r="A26" s="12">
        <v>20</v>
      </c>
      <c r="B26" s="40"/>
      <c r="C26" s="39" t="s">
        <v>23</v>
      </c>
      <c r="D26" s="39"/>
      <c r="E26" s="7" t="s">
        <v>15</v>
      </c>
      <c r="F26" s="4">
        <v>3</v>
      </c>
      <c r="G26" s="49"/>
      <c r="H26" s="5">
        <f t="shared" si="0"/>
        <v>0</v>
      </c>
      <c r="I26" s="6">
        <v>0.08</v>
      </c>
      <c r="J26" s="51">
        <f t="shared" si="1"/>
        <v>0</v>
      </c>
      <c r="K26" s="51">
        <f t="shared" si="2"/>
        <v>0</v>
      </c>
      <c r="L26" s="52"/>
      <c r="M26" s="52"/>
    </row>
    <row r="27" spans="1:13" s="8" customFormat="1" ht="158.25" customHeight="1">
      <c r="A27" s="12">
        <v>21</v>
      </c>
      <c r="B27" s="40" t="s">
        <v>91</v>
      </c>
      <c r="C27" s="39" t="s">
        <v>96</v>
      </c>
      <c r="D27" s="39"/>
      <c r="E27" s="7" t="s">
        <v>15</v>
      </c>
      <c r="F27" s="25">
        <v>1</v>
      </c>
      <c r="G27" s="49"/>
      <c r="H27" s="5">
        <f t="shared" si="0"/>
        <v>0</v>
      </c>
      <c r="I27" s="6">
        <v>0.08</v>
      </c>
      <c r="J27" s="51">
        <f t="shared" si="1"/>
        <v>0</v>
      </c>
      <c r="K27" s="51">
        <f t="shared" si="2"/>
        <v>0</v>
      </c>
      <c r="L27" s="52"/>
      <c r="M27" s="52"/>
    </row>
    <row r="28" spans="1:13" s="8" customFormat="1" ht="198.75" customHeight="1">
      <c r="A28" s="12"/>
      <c r="B28" s="40"/>
      <c r="C28" s="39" t="s">
        <v>111</v>
      </c>
      <c r="D28" s="39"/>
      <c r="E28" s="7"/>
      <c r="F28" s="4"/>
      <c r="G28" s="49"/>
      <c r="H28" s="5"/>
      <c r="I28" s="6"/>
      <c r="J28" s="51"/>
      <c r="K28" s="51"/>
      <c r="L28" s="52"/>
      <c r="M28" s="52"/>
    </row>
    <row r="29" spans="1:13" s="8" customFormat="1" ht="20.100000000000001" customHeight="1">
      <c r="A29" s="12">
        <v>22</v>
      </c>
      <c r="B29" s="40"/>
      <c r="C29" s="43" t="s">
        <v>49</v>
      </c>
      <c r="D29" s="43"/>
      <c r="E29" s="7" t="s">
        <v>15</v>
      </c>
      <c r="F29" s="4">
        <v>1</v>
      </c>
      <c r="G29" s="49"/>
      <c r="H29" s="5">
        <f t="shared" si="0"/>
        <v>0</v>
      </c>
      <c r="I29" s="6">
        <v>0.08</v>
      </c>
      <c r="J29" s="51">
        <f t="shared" si="1"/>
        <v>0</v>
      </c>
      <c r="K29" s="51">
        <f t="shared" si="2"/>
        <v>0</v>
      </c>
      <c r="L29" s="52"/>
      <c r="M29" s="52"/>
    </row>
    <row r="30" spans="1:13" s="8" customFormat="1" ht="20.100000000000001" customHeight="1">
      <c r="A30" s="12">
        <v>23</v>
      </c>
      <c r="B30" s="40"/>
      <c r="C30" s="43" t="s">
        <v>50</v>
      </c>
      <c r="D30" s="43"/>
      <c r="E30" s="7" t="s">
        <v>15</v>
      </c>
      <c r="F30" s="4">
        <v>1</v>
      </c>
      <c r="G30" s="49"/>
      <c r="H30" s="5">
        <f t="shared" si="0"/>
        <v>0</v>
      </c>
      <c r="I30" s="6">
        <v>0.08</v>
      </c>
      <c r="J30" s="51">
        <f t="shared" si="1"/>
        <v>0</v>
      </c>
      <c r="K30" s="51">
        <f t="shared" si="2"/>
        <v>0</v>
      </c>
      <c r="L30" s="52"/>
      <c r="M30" s="52"/>
    </row>
    <row r="31" spans="1:13" s="8" customFormat="1" ht="20.100000000000001" customHeight="1">
      <c r="A31" s="12">
        <v>24</v>
      </c>
      <c r="B31" s="40"/>
      <c r="C31" s="43" t="s">
        <v>51</v>
      </c>
      <c r="D31" s="43"/>
      <c r="E31" s="7" t="s">
        <v>15</v>
      </c>
      <c r="F31" s="4">
        <v>1</v>
      </c>
      <c r="G31" s="49"/>
      <c r="H31" s="5">
        <f t="shared" si="0"/>
        <v>0</v>
      </c>
      <c r="I31" s="6">
        <v>0.08</v>
      </c>
      <c r="J31" s="51">
        <f t="shared" si="1"/>
        <v>0</v>
      </c>
      <c r="K31" s="51">
        <f t="shared" si="2"/>
        <v>0</v>
      </c>
      <c r="L31" s="52"/>
      <c r="M31" s="52"/>
    </row>
    <row r="32" spans="1:13" s="8" customFormat="1" ht="20.100000000000001" customHeight="1">
      <c r="A32" s="12">
        <v>25</v>
      </c>
      <c r="B32" s="40"/>
      <c r="C32" s="43" t="s">
        <v>94</v>
      </c>
      <c r="D32" s="43"/>
      <c r="E32" s="7" t="s">
        <v>15</v>
      </c>
      <c r="F32" s="4">
        <v>1</v>
      </c>
      <c r="G32" s="49"/>
      <c r="H32" s="5">
        <f t="shared" si="0"/>
        <v>0</v>
      </c>
      <c r="I32" s="6">
        <v>0.08</v>
      </c>
      <c r="J32" s="51">
        <f t="shared" si="1"/>
        <v>0</v>
      </c>
      <c r="K32" s="51">
        <f t="shared" si="2"/>
        <v>0</v>
      </c>
      <c r="L32" s="52"/>
      <c r="M32" s="52"/>
    </row>
    <row r="33" spans="1:13" s="8" customFormat="1" ht="130.5" customHeight="1">
      <c r="A33" s="12">
        <v>26</v>
      </c>
      <c r="B33" s="40"/>
      <c r="C33" s="39" t="s">
        <v>110</v>
      </c>
      <c r="D33" s="39"/>
      <c r="E33" s="7" t="s">
        <v>15</v>
      </c>
      <c r="F33" s="4">
        <v>1</v>
      </c>
      <c r="G33" s="49"/>
      <c r="H33" s="5">
        <f t="shared" si="0"/>
        <v>0</v>
      </c>
      <c r="I33" s="6">
        <v>0.08</v>
      </c>
      <c r="J33" s="51">
        <f t="shared" si="1"/>
        <v>0</v>
      </c>
      <c r="K33" s="51">
        <f t="shared" si="2"/>
        <v>0</v>
      </c>
      <c r="L33" s="52"/>
      <c r="M33" s="52"/>
    </row>
    <row r="34" spans="1:13" s="8" customFormat="1" ht="87.75" customHeight="1">
      <c r="A34" s="12">
        <v>27</v>
      </c>
      <c r="B34" s="40"/>
      <c r="C34" s="39" t="s">
        <v>24</v>
      </c>
      <c r="D34" s="39"/>
      <c r="E34" s="7" t="s">
        <v>15</v>
      </c>
      <c r="F34" s="4">
        <v>1</v>
      </c>
      <c r="G34" s="49"/>
      <c r="H34" s="5">
        <f t="shared" si="0"/>
        <v>0</v>
      </c>
      <c r="I34" s="6">
        <v>0.08</v>
      </c>
      <c r="J34" s="51">
        <f t="shared" si="1"/>
        <v>0</v>
      </c>
      <c r="K34" s="51">
        <f t="shared" si="2"/>
        <v>0</v>
      </c>
      <c r="L34" s="52"/>
      <c r="M34" s="52"/>
    </row>
    <row r="35" spans="1:13" s="8" customFormat="1" ht="75" customHeight="1">
      <c r="A35" s="12">
        <v>28</v>
      </c>
      <c r="B35" s="40"/>
      <c r="C35" s="39" t="s">
        <v>25</v>
      </c>
      <c r="D35" s="39"/>
      <c r="E35" s="7" t="s">
        <v>15</v>
      </c>
      <c r="F35" s="4">
        <v>2</v>
      </c>
      <c r="G35" s="49"/>
      <c r="H35" s="5">
        <f t="shared" si="0"/>
        <v>0</v>
      </c>
      <c r="I35" s="6">
        <v>0.08</v>
      </c>
      <c r="J35" s="51">
        <f t="shared" si="1"/>
        <v>0</v>
      </c>
      <c r="K35" s="51">
        <f t="shared" si="2"/>
        <v>0</v>
      </c>
      <c r="L35" s="52"/>
      <c r="M35" s="52"/>
    </row>
    <row r="36" spans="1:13" s="8" customFormat="1" ht="74.25" customHeight="1">
      <c r="A36" s="12">
        <v>29</v>
      </c>
      <c r="B36" s="40"/>
      <c r="C36" s="39" t="s">
        <v>26</v>
      </c>
      <c r="D36" s="39"/>
      <c r="E36" s="7" t="s">
        <v>15</v>
      </c>
      <c r="F36" s="4">
        <v>4</v>
      </c>
      <c r="G36" s="49"/>
      <c r="H36" s="5">
        <f t="shared" si="0"/>
        <v>0</v>
      </c>
      <c r="I36" s="6">
        <v>0.08</v>
      </c>
      <c r="J36" s="51">
        <f t="shared" si="1"/>
        <v>0</v>
      </c>
      <c r="K36" s="51">
        <f t="shared" si="2"/>
        <v>0</v>
      </c>
      <c r="L36" s="52"/>
      <c r="M36" s="52"/>
    </row>
    <row r="37" spans="1:13" s="8" customFormat="1" ht="20.100000000000001" customHeight="1">
      <c r="A37" s="12">
        <v>30</v>
      </c>
      <c r="B37" s="40"/>
      <c r="C37" s="39" t="s">
        <v>27</v>
      </c>
      <c r="D37" s="39"/>
      <c r="E37" s="7" t="s">
        <v>15</v>
      </c>
      <c r="F37" s="4">
        <v>3</v>
      </c>
      <c r="G37" s="49"/>
      <c r="H37" s="5">
        <f t="shared" si="0"/>
        <v>0</v>
      </c>
      <c r="I37" s="6">
        <v>0.08</v>
      </c>
      <c r="J37" s="51">
        <f t="shared" si="1"/>
        <v>0</v>
      </c>
      <c r="K37" s="51">
        <f t="shared" si="2"/>
        <v>0</v>
      </c>
      <c r="L37" s="52"/>
      <c r="M37" s="52"/>
    </row>
    <row r="38" spans="1:13" s="8" customFormat="1" ht="39.950000000000003" customHeight="1">
      <c r="A38" s="12">
        <v>31</v>
      </c>
      <c r="B38" s="40"/>
      <c r="C38" s="39" t="s">
        <v>28</v>
      </c>
      <c r="D38" s="39"/>
      <c r="E38" s="7" t="s">
        <v>15</v>
      </c>
      <c r="F38" s="4">
        <v>21</v>
      </c>
      <c r="G38" s="49"/>
      <c r="H38" s="5">
        <f t="shared" si="0"/>
        <v>0</v>
      </c>
      <c r="I38" s="6">
        <v>0.08</v>
      </c>
      <c r="J38" s="51">
        <f t="shared" si="1"/>
        <v>0</v>
      </c>
      <c r="K38" s="51">
        <f t="shared" si="2"/>
        <v>0</v>
      </c>
      <c r="L38" s="52"/>
      <c r="M38" s="52"/>
    </row>
    <row r="39" spans="1:13" s="8" customFormat="1" ht="20.100000000000001" customHeight="1">
      <c r="A39" s="12">
        <v>32</v>
      </c>
      <c r="B39" s="40"/>
      <c r="C39" s="39" t="s">
        <v>29</v>
      </c>
      <c r="D39" s="39"/>
      <c r="E39" s="7" t="s">
        <v>15</v>
      </c>
      <c r="F39" s="4">
        <v>1</v>
      </c>
      <c r="G39" s="49"/>
      <c r="H39" s="5">
        <f t="shared" si="0"/>
        <v>0</v>
      </c>
      <c r="I39" s="6">
        <v>0.08</v>
      </c>
      <c r="J39" s="51">
        <f t="shared" si="1"/>
        <v>0</v>
      </c>
      <c r="K39" s="51">
        <f t="shared" si="2"/>
        <v>0</v>
      </c>
      <c r="L39" s="52"/>
      <c r="M39" s="52"/>
    </row>
    <row r="40" spans="1:13" s="8" customFormat="1" ht="39.950000000000003" customHeight="1">
      <c r="A40" s="12">
        <v>33</v>
      </c>
      <c r="B40" s="40"/>
      <c r="C40" s="39" t="s">
        <v>30</v>
      </c>
      <c r="D40" s="39"/>
      <c r="E40" s="7" t="s">
        <v>15</v>
      </c>
      <c r="F40" s="4">
        <v>3</v>
      </c>
      <c r="G40" s="49"/>
      <c r="H40" s="5">
        <f t="shared" si="0"/>
        <v>0</v>
      </c>
      <c r="I40" s="6">
        <v>0.08</v>
      </c>
      <c r="J40" s="51">
        <f t="shared" si="1"/>
        <v>0</v>
      </c>
      <c r="K40" s="51">
        <f t="shared" si="2"/>
        <v>0</v>
      </c>
      <c r="L40" s="52"/>
      <c r="M40" s="52"/>
    </row>
    <row r="41" spans="1:13" s="8" customFormat="1" ht="50.1" customHeight="1">
      <c r="A41" s="12">
        <v>34</v>
      </c>
      <c r="B41" s="40"/>
      <c r="C41" s="39" t="s">
        <v>31</v>
      </c>
      <c r="D41" s="39"/>
      <c r="E41" s="7" t="s">
        <v>15</v>
      </c>
      <c r="F41" s="4">
        <v>4</v>
      </c>
      <c r="G41" s="49"/>
      <c r="H41" s="5">
        <f t="shared" si="0"/>
        <v>0</v>
      </c>
      <c r="I41" s="6">
        <v>0.08</v>
      </c>
      <c r="J41" s="51">
        <f t="shared" si="1"/>
        <v>0</v>
      </c>
      <c r="K41" s="51">
        <f t="shared" si="2"/>
        <v>0</v>
      </c>
      <c r="L41" s="52"/>
      <c r="M41" s="52"/>
    </row>
    <row r="42" spans="1:13" s="8" customFormat="1" ht="39.950000000000003" customHeight="1">
      <c r="A42" s="12">
        <v>35</v>
      </c>
      <c r="B42" s="40"/>
      <c r="C42" s="39" t="s">
        <v>32</v>
      </c>
      <c r="D42" s="39"/>
      <c r="E42" s="7" t="s">
        <v>15</v>
      </c>
      <c r="F42" s="4">
        <v>1</v>
      </c>
      <c r="G42" s="49"/>
      <c r="H42" s="5">
        <f t="shared" si="0"/>
        <v>0</v>
      </c>
      <c r="I42" s="6">
        <v>0.08</v>
      </c>
      <c r="J42" s="51">
        <f t="shared" si="1"/>
        <v>0</v>
      </c>
      <c r="K42" s="51">
        <f t="shared" si="2"/>
        <v>0</v>
      </c>
      <c r="L42" s="52"/>
      <c r="M42" s="52"/>
    </row>
    <row r="43" spans="1:13" s="8" customFormat="1" ht="39.950000000000003" customHeight="1">
      <c r="A43" s="12">
        <v>36</v>
      </c>
      <c r="B43" s="40"/>
      <c r="C43" s="39" t="s">
        <v>33</v>
      </c>
      <c r="D43" s="39"/>
      <c r="E43" s="7" t="s">
        <v>15</v>
      </c>
      <c r="F43" s="4">
        <v>1</v>
      </c>
      <c r="G43" s="49"/>
      <c r="H43" s="5">
        <f t="shared" si="0"/>
        <v>0</v>
      </c>
      <c r="I43" s="6">
        <v>0.08</v>
      </c>
      <c r="J43" s="51">
        <f t="shared" si="1"/>
        <v>0</v>
      </c>
      <c r="K43" s="51">
        <f t="shared" si="2"/>
        <v>0</v>
      </c>
      <c r="L43" s="52"/>
      <c r="M43" s="52"/>
    </row>
    <row r="44" spans="1:13" s="8" customFormat="1" ht="50.1" customHeight="1">
      <c r="A44" s="12">
        <v>37</v>
      </c>
      <c r="B44" s="40"/>
      <c r="C44" s="39" t="s">
        <v>34</v>
      </c>
      <c r="D44" s="39"/>
      <c r="E44" s="7" t="s">
        <v>15</v>
      </c>
      <c r="F44" s="4">
        <v>2</v>
      </c>
      <c r="G44" s="49"/>
      <c r="H44" s="5">
        <f t="shared" si="0"/>
        <v>0</v>
      </c>
      <c r="I44" s="6">
        <v>0.08</v>
      </c>
      <c r="J44" s="51">
        <f t="shared" si="1"/>
        <v>0</v>
      </c>
      <c r="K44" s="51">
        <f t="shared" si="2"/>
        <v>0</v>
      </c>
      <c r="L44" s="52"/>
      <c r="M44" s="52"/>
    </row>
    <row r="45" spans="1:13" s="8" customFormat="1" ht="60" customHeight="1">
      <c r="A45" s="12">
        <v>38</v>
      </c>
      <c r="B45" s="40"/>
      <c r="C45" s="39" t="s">
        <v>35</v>
      </c>
      <c r="D45" s="39"/>
      <c r="E45" s="7" t="s">
        <v>15</v>
      </c>
      <c r="F45" s="4">
        <v>1</v>
      </c>
      <c r="G45" s="49"/>
      <c r="H45" s="5">
        <f t="shared" si="0"/>
        <v>0</v>
      </c>
      <c r="I45" s="6">
        <v>0.08</v>
      </c>
      <c r="J45" s="51">
        <f t="shared" si="1"/>
        <v>0</v>
      </c>
      <c r="K45" s="51">
        <f t="shared" si="2"/>
        <v>0</v>
      </c>
      <c r="L45" s="52"/>
      <c r="M45" s="52"/>
    </row>
    <row r="46" spans="1:13" s="8" customFormat="1" ht="20.100000000000001" customHeight="1">
      <c r="A46" s="12">
        <v>39</v>
      </c>
      <c r="B46" s="40"/>
      <c r="C46" s="39" t="s">
        <v>36</v>
      </c>
      <c r="D46" s="39"/>
      <c r="E46" s="7" t="s">
        <v>15</v>
      </c>
      <c r="F46" s="4">
        <v>1</v>
      </c>
      <c r="G46" s="49"/>
      <c r="H46" s="5">
        <f t="shared" si="0"/>
        <v>0</v>
      </c>
      <c r="I46" s="6">
        <v>0.08</v>
      </c>
      <c r="J46" s="51">
        <f t="shared" si="1"/>
        <v>0</v>
      </c>
      <c r="K46" s="51">
        <f t="shared" si="2"/>
        <v>0</v>
      </c>
      <c r="L46" s="52"/>
      <c r="M46" s="52"/>
    </row>
    <row r="47" spans="1:13" s="8" customFormat="1" ht="20.100000000000001" customHeight="1">
      <c r="A47" s="12">
        <v>40</v>
      </c>
      <c r="B47" s="40"/>
      <c r="C47" s="39" t="s">
        <v>37</v>
      </c>
      <c r="D47" s="39"/>
      <c r="E47" s="7" t="s">
        <v>15</v>
      </c>
      <c r="F47" s="4">
        <v>1</v>
      </c>
      <c r="G47" s="49"/>
      <c r="H47" s="5">
        <f t="shared" si="0"/>
        <v>0</v>
      </c>
      <c r="I47" s="6">
        <v>0.08</v>
      </c>
      <c r="J47" s="51">
        <f t="shared" si="1"/>
        <v>0</v>
      </c>
      <c r="K47" s="51">
        <f t="shared" si="2"/>
        <v>0</v>
      </c>
      <c r="L47" s="52"/>
      <c r="M47" s="52"/>
    </row>
    <row r="48" spans="1:13" s="8" customFormat="1" ht="20.100000000000001" customHeight="1">
      <c r="A48" s="12">
        <v>41</v>
      </c>
      <c r="B48" s="33"/>
      <c r="C48" s="39" t="s">
        <v>38</v>
      </c>
      <c r="D48" s="39"/>
      <c r="E48" s="7" t="s">
        <v>15</v>
      </c>
      <c r="F48" s="4">
        <v>12</v>
      </c>
      <c r="G48" s="49"/>
      <c r="H48" s="5">
        <f t="shared" si="0"/>
        <v>0</v>
      </c>
      <c r="I48" s="6">
        <v>0.08</v>
      </c>
      <c r="J48" s="51">
        <f t="shared" si="1"/>
        <v>0</v>
      </c>
      <c r="K48" s="51">
        <f t="shared" si="2"/>
        <v>0</v>
      </c>
      <c r="L48" s="52"/>
      <c r="M48" s="52"/>
    </row>
    <row r="49" spans="1:13" s="8" customFormat="1" ht="50.1" customHeight="1">
      <c r="A49" s="12">
        <v>42</v>
      </c>
      <c r="B49" s="34"/>
      <c r="C49" s="39" t="s">
        <v>39</v>
      </c>
      <c r="D49" s="39"/>
      <c r="E49" s="7" t="s">
        <v>40</v>
      </c>
      <c r="F49" s="4">
        <v>1</v>
      </c>
      <c r="G49" s="49"/>
      <c r="H49" s="5">
        <f t="shared" si="0"/>
        <v>0</v>
      </c>
      <c r="I49" s="6">
        <v>0.08</v>
      </c>
      <c r="J49" s="51">
        <f t="shared" si="1"/>
        <v>0</v>
      </c>
      <c r="K49" s="51">
        <f t="shared" si="2"/>
        <v>0</v>
      </c>
      <c r="L49" s="52"/>
      <c r="M49" s="52"/>
    </row>
    <row r="50" spans="1:13" s="8" customFormat="1" ht="69.95" customHeight="1">
      <c r="A50" s="12">
        <v>43</v>
      </c>
      <c r="B50" s="42" t="s">
        <v>59</v>
      </c>
      <c r="C50" s="41" t="s">
        <v>109</v>
      </c>
      <c r="D50" s="29" t="s">
        <v>52</v>
      </c>
      <c r="E50" s="7" t="s">
        <v>15</v>
      </c>
      <c r="F50" s="4">
        <v>1</v>
      </c>
      <c r="G50" s="50"/>
      <c r="H50" s="5">
        <f t="shared" ref="H50:H83" si="3">ROUND(G50*(1+I50),2)</f>
        <v>0</v>
      </c>
      <c r="I50" s="6">
        <v>0.08</v>
      </c>
      <c r="J50" s="51">
        <f t="shared" si="1"/>
        <v>0</v>
      </c>
      <c r="K50" s="51">
        <f t="shared" si="2"/>
        <v>0</v>
      </c>
      <c r="L50" s="52"/>
      <c r="M50" s="52"/>
    </row>
    <row r="51" spans="1:13" s="8" customFormat="1" ht="69.95" customHeight="1">
      <c r="A51" s="12">
        <v>44</v>
      </c>
      <c r="B51" s="42"/>
      <c r="C51" s="41"/>
      <c r="D51" s="29" t="s">
        <v>53</v>
      </c>
      <c r="E51" s="7" t="s">
        <v>15</v>
      </c>
      <c r="F51" s="4">
        <v>1</v>
      </c>
      <c r="G51" s="50"/>
      <c r="H51" s="5">
        <f t="shared" si="3"/>
        <v>0</v>
      </c>
      <c r="I51" s="6">
        <v>0.08</v>
      </c>
      <c r="J51" s="51">
        <f t="shared" si="1"/>
        <v>0</v>
      </c>
      <c r="K51" s="51">
        <f t="shared" si="2"/>
        <v>0</v>
      </c>
      <c r="L51" s="52"/>
      <c r="M51" s="52"/>
    </row>
    <row r="52" spans="1:13" s="8" customFormat="1" ht="69.95" customHeight="1">
      <c r="A52" s="12">
        <v>45</v>
      </c>
      <c r="B52" s="42"/>
      <c r="C52" s="41"/>
      <c r="D52" s="29" t="s">
        <v>54</v>
      </c>
      <c r="E52" s="7" t="s">
        <v>15</v>
      </c>
      <c r="F52" s="4">
        <v>1</v>
      </c>
      <c r="G52" s="50"/>
      <c r="H52" s="5">
        <f t="shared" si="3"/>
        <v>0</v>
      </c>
      <c r="I52" s="6">
        <v>0.08</v>
      </c>
      <c r="J52" s="51">
        <f t="shared" si="1"/>
        <v>0</v>
      </c>
      <c r="K52" s="51">
        <f t="shared" si="2"/>
        <v>0</v>
      </c>
      <c r="L52" s="52"/>
      <c r="M52" s="52"/>
    </row>
    <row r="53" spans="1:13" s="8" customFormat="1" ht="69.95" customHeight="1">
      <c r="A53" s="12">
        <v>46</v>
      </c>
      <c r="B53" s="42"/>
      <c r="C53" s="41"/>
      <c r="D53" s="29" t="s">
        <v>55</v>
      </c>
      <c r="E53" s="7" t="s">
        <v>15</v>
      </c>
      <c r="F53" s="4">
        <v>1</v>
      </c>
      <c r="G53" s="50"/>
      <c r="H53" s="5">
        <f t="shared" si="3"/>
        <v>0</v>
      </c>
      <c r="I53" s="6">
        <v>0.08</v>
      </c>
      <c r="J53" s="51">
        <f t="shared" si="1"/>
        <v>0</v>
      </c>
      <c r="K53" s="51">
        <f t="shared" si="2"/>
        <v>0</v>
      </c>
      <c r="L53" s="52"/>
      <c r="M53" s="52"/>
    </row>
    <row r="54" spans="1:13" s="8" customFormat="1" ht="69.95" customHeight="1">
      <c r="A54" s="12">
        <v>47</v>
      </c>
      <c r="B54" s="42"/>
      <c r="C54" s="41"/>
      <c r="D54" s="29" t="s">
        <v>56</v>
      </c>
      <c r="E54" s="7" t="s">
        <v>15</v>
      </c>
      <c r="F54" s="4">
        <v>1</v>
      </c>
      <c r="G54" s="50"/>
      <c r="H54" s="5">
        <f t="shared" si="3"/>
        <v>0</v>
      </c>
      <c r="I54" s="6">
        <v>0.08</v>
      </c>
      <c r="J54" s="51">
        <f t="shared" si="1"/>
        <v>0</v>
      </c>
      <c r="K54" s="51">
        <f t="shared" si="2"/>
        <v>0</v>
      </c>
      <c r="L54" s="52"/>
      <c r="M54" s="52"/>
    </row>
    <row r="55" spans="1:13" s="8" customFormat="1" ht="69.95" customHeight="1">
      <c r="A55" s="12">
        <v>48</v>
      </c>
      <c r="B55" s="42"/>
      <c r="C55" s="41"/>
      <c r="D55" s="29" t="s">
        <v>57</v>
      </c>
      <c r="E55" s="7" t="s">
        <v>15</v>
      </c>
      <c r="F55" s="4">
        <v>1</v>
      </c>
      <c r="G55" s="50"/>
      <c r="H55" s="5">
        <f t="shared" si="3"/>
        <v>0</v>
      </c>
      <c r="I55" s="6">
        <v>0.08</v>
      </c>
      <c r="J55" s="51">
        <f t="shared" si="1"/>
        <v>0</v>
      </c>
      <c r="K55" s="51">
        <f t="shared" si="2"/>
        <v>0</v>
      </c>
      <c r="L55" s="52"/>
      <c r="M55" s="52"/>
    </row>
    <row r="56" spans="1:13" s="8" customFormat="1" ht="69.95" customHeight="1">
      <c r="A56" s="12">
        <v>49</v>
      </c>
      <c r="B56" s="42"/>
      <c r="C56" s="41"/>
      <c r="D56" s="29" t="s">
        <v>58</v>
      </c>
      <c r="E56" s="7" t="s">
        <v>15</v>
      </c>
      <c r="F56" s="4">
        <v>1</v>
      </c>
      <c r="G56" s="50"/>
      <c r="H56" s="5">
        <f t="shared" si="3"/>
        <v>0</v>
      </c>
      <c r="I56" s="6">
        <v>0.08</v>
      </c>
      <c r="J56" s="51">
        <f t="shared" si="1"/>
        <v>0</v>
      </c>
      <c r="K56" s="51">
        <f t="shared" si="2"/>
        <v>0</v>
      </c>
      <c r="L56" s="52"/>
      <c r="M56" s="52"/>
    </row>
    <row r="57" spans="1:13" s="8" customFormat="1" ht="20.100000000000001" customHeight="1">
      <c r="A57" s="12">
        <v>50</v>
      </c>
      <c r="B57" s="40" t="s">
        <v>74</v>
      </c>
      <c r="C57" s="39" t="s">
        <v>108</v>
      </c>
      <c r="D57" s="20" t="s">
        <v>60</v>
      </c>
      <c r="E57" s="7" t="s">
        <v>15</v>
      </c>
      <c r="F57" s="4">
        <v>1</v>
      </c>
      <c r="G57" s="49"/>
      <c r="H57" s="5">
        <f t="shared" si="3"/>
        <v>0</v>
      </c>
      <c r="I57" s="6">
        <v>0.08</v>
      </c>
      <c r="J57" s="51">
        <f t="shared" si="1"/>
        <v>0</v>
      </c>
      <c r="K57" s="51">
        <f t="shared" si="2"/>
        <v>0</v>
      </c>
      <c r="L57" s="52"/>
      <c r="M57" s="52"/>
    </row>
    <row r="58" spans="1:13" s="8" customFormat="1" ht="39.950000000000003" customHeight="1">
      <c r="A58" s="12">
        <v>51</v>
      </c>
      <c r="B58" s="40"/>
      <c r="C58" s="39"/>
      <c r="D58" s="20" t="s">
        <v>61</v>
      </c>
      <c r="E58" s="7" t="s">
        <v>15</v>
      </c>
      <c r="F58" s="4">
        <v>1</v>
      </c>
      <c r="G58" s="49"/>
      <c r="H58" s="5">
        <f t="shared" si="3"/>
        <v>0</v>
      </c>
      <c r="I58" s="6">
        <v>0.08</v>
      </c>
      <c r="J58" s="51">
        <f t="shared" si="1"/>
        <v>0</v>
      </c>
      <c r="K58" s="51">
        <f t="shared" si="2"/>
        <v>0</v>
      </c>
      <c r="L58" s="52"/>
      <c r="M58" s="52"/>
    </row>
    <row r="59" spans="1:13" s="8" customFormat="1" ht="39.950000000000003" customHeight="1">
      <c r="A59" s="12">
        <v>52</v>
      </c>
      <c r="B59" s="40"/>
      <c r="C59" s="39"/>
      <c r="D59" s="20" t="s">
        <v>62</v>
      </c>
      <c r="E59" s="7" t="s">
        <v>15</v>
      </c>
      <c r="F59" s="4">
        <v>1</v>
      </c>
      <c r="G59" s="49"/>
      <c r="H59" s="5">
        <f t="shared" si="3"/>
        <v>0</v>
      </c>
      <c r="I59" s="6">
        <v>0.08</v>
      </c>
      <c r="J59" s="51">
        <f t="shared" si="1"/>
        <v>0</v>
      </c>
      <c r="K59" s="51">
        <f t="shared" si="2"/>
        <v>0</v>
      </c>
      <c r="L59" s="52"/>
      <c r="M59" s="52"/>
    </row>
    <row r="60" spans="1:13" s="8" customFormat="1" ht="39.950000000000003" customHeight="1">
      <c r="A60" s="12">
        <v>53</v>
      </c>
      <c r="B60" s="40"/>
      <c r="C60" s="39"/>
      <c r="D60" s="20" t="s">
        <v>63</v>
      </c>
      <c r="E60" s="7" t="s">
        <v>15</v>
      </c>
      <c r="F60" s="4">
        <v>1</v>
      </c>
      <c r="G60" s="49"/>
      <c r="H60" s="5">
        <f t="shared" si="3"/>
        <v>0</v>
      </c>
      <c r="I60" s="6">
        <v>0.08</v>
      </c>
      <c r="J60" s="51">
        <f t="shared" si="1"/>
        <v>0</v>
      </c>
      <c r="K60" s="51">
        <f t="shared" si="2"/>
        <v>0</v>
      </c>
      <c r="L60" s="52"/>
      <c r="M60" s="52"/>
    </row>
    <row r="61" spans="1:13" s="8" customFormat="1" ht="39.950000000000003" customHeight="1">
      <c r="A61" s="12">
        <v>54</v>
      </c>
      <c r="B61" s="40"/>
      <c r="C61" s="39"/>
      <c r="D61" s="20" t="s">
        <v>64</v>
      </c>
      <c r="E61" s="7" t="s">
        <v>15</v>
      </c>
      <c r="F61" s="4">
        <v>1</v>
      </c>
      <c r="G61" s="49"/>
      <c r="H61" s="5">
        <f t="shared" si="3"/>
        <v>0</v>
      </c>
      <c r="I61" s="6">
        <v>0.08</v>
      </c>
      <c r="J61" s="51">
        <f t="shared" si="1"/>
        <v>0</v>
      </c>
      <c r="K61" s="51">
        <f t="shared" si="2"/>
        <v>0</v>
      </c>
      <c r="L61" s="52"/>
      <c r="M61" s="52"/>
    </row>
    <row r="62" spans="1:13" s="8" customFormat="1" ht="39.950000000000003" customHeight="1">
      <c r="A62" s="12">
        <v>55</v>
      </c>
      <c r="B62" s="40"/>
      <c r="C62" s="39"/>
      <c r="D62" s="20" t="s">
        <v>65</v>
      </c>
      <c r="E62" s="7" t="s">
        <v>15</v>
      </c>
      <c r="F62" s="4">
        <v>1</v>
      </c>
      <c r="G62" s="49"/>
      <c r="H62" s="5">
        <f t="shared" si="3"/>
        <v>0</v>
      </c>
      <c r="I62" s="6">
        <v>0.08</v>
      </c>
      <c r="J62" s="51">
        <f t="shared" si="1"/>
        <v>0</v>
      </c>
      <c r="K62" s="51">
        <f t="shared" si="2"/>
        <v>0</v>
      </c>
      <c r="L62" s="52"/>
      <c r="M62" s="52"/>
    </row>
    <row r="63" spans="1:13" s="8" customFormat="1" ht="20.100000000000001" customHeight="1">
      <c r="A63" s="12">
        <v>56</v>
      </c>
      <c r="B63" s="40"/>
      <c r="C63" s="39"/>
      <c r="D63" s="20" t="s">
        <v>66</v>
      </c>
      <c r="E63" s="7" t="s">
        <v>15</v>
      </c>
      <c r="F63" s="4">
        <v>1</v>
      </c>
      <c r="G63" s="49"/>
      <c r="H63" s="5">
        <f t="shared" si="3"/>
        <v>0</v>
      </c>
      <c r="I63" s="6">
        <v>0.08</v>
      </c>
      <c r="J63" s="51">
        <f t="shared" si="1"/>
        <v>0</v>
      </c>
      <c r="K63" s="51">
        <f t="shared" si="2"/>
        <v>0</v>
      </c>
      <c r="L63" s="52"/>
      <c r="M63" s="52"/>
    </row>
    <row r="64" spans="1:13" s="8" customFormat="1" ht="39.950000000000003" customHeight="1">
      <c r="A64" s="12">
        <v>57</v>
      </c>
      <c r="B64" s="40"/>
      <c r="C64" s="39"/>
      <c r="D64" s="20" t="s">
        <v>67</v>
      </c>
      <c r="E64" s="7" t="s">
        <v>15</v>
      </c>
      <c r="F64" s="4">
        <v>1</v>
      </c>
      <c r="G64" s="49"/>
      <c r="H64" s="5">
        <f t="shared" si="3"/>
        <v>0</v>
      </c>
      <c r="I64" s="6">
        <v>0.08</v>
      </c>
      <c r="J64" s="51">
        <f t="shared" si="1"/>
        <v>0</v>
      </c>
      <c r="K64" s="51">
        <f t="shared" si="2"/>
        <v>0</v>
      </c>
      <c r="L64" s="52"/>
      <c r="M64" s="52"/>
    </row>
    <row r="65" spans="1:13" s="8" customFormat="1" ht="39.950000000000003" customHeight="1">
      <c r="A65" s="12">
        <v>58</v>
      </c>
      <c r="B65" s="40"/>
      <c r="C65" s="39"/>
      <c r="D65" s="20" t="s">
        <v>68</v>
      </c>
      <c r="E65" s="7" t="s">
        <v>15</v>
      </c>
      <c r="F65" s="4">
        <v>1</v>
      </c>
      <c r="G65" s="49"/>
      <c r="H65" s="5">
        <f t="shared" si="3"/>
        <v>0</v>
      </c>
      <c r="I65" s="6">
        <v>0.08</v>
      </c>
      <c r="J65" s="51">
        <f t="shared" si="1"/>
        <v>0</v>
      </c>
      <c r="K65" s="51">
        <f t="shared" si="2"/>
        <v>0</v>
      </c>
      <c r="L65" s="52"/>
      <c r="M65" s="52"/>
    </row>
    <row r="66" spans="1:13" s="8" customFormat="1" ht="39.950000000000003" customHeight="1">
      <c r="A66" s="12">
        <v>59</v>
      </c>
      <c r="B66" s="40"/>
      <c r="C66" s="39"/>
      <c r="D66" s="20" t="s">
        <v>69</v>
      </c>
      <c r="E66" s="7" t="s">
        <v>15</v>
      </c>
      <c r="F66" s="4">
        <v>1</v>
      </c>
      <c r="G66" s="49"/>
      <c r="H66" s="5">
        <f t="shared" si="3"/>
        <v>0</v>
      </c>
      <c r="I66" s="6">
        <v>0.08</v>
      </c>
      <c r="J66" s="51">
        <f t="shared" si="1"/>
        <v>0</v>
      </c>
      <c r="K66" s="51">
        <f t="shared" si="2"/>
        <v>0</v>
      </c>
      <c r="L66" s="52"/>
      <c r="M66" s="52"/>
    </row>
    <row r="67" spans="1:13" s="8" customFormat="1" ht="20.100000000000001" customHeight="1">
      <c r="A67" s="12">
        <v>60</v>
      </c>
      <c r="B67" s="40"/>
      <c r="C67" s="39"/>
      <c r="D67" s="20" t="s">
        <v>70</v>
      </c>
      <c r="E67" s="7" t="s">
        <v>15</v>
      </c>
      <c r="F67" s="4">
        <v>1</v>
      </c>
      <c r="G67" s="49"/>
      <c r="H67" s="5">
        <f t="shared" si="3"/>
        <v>0</v>
      </c>
      <c r="I67" s="6">
        <v>0.08</v>
      </c>
      <c r="J67" s="51">
        <f t="shared" si="1"/>
        <v>0</v>
      </c>
      <c r="K67" s="51">
        <f t="shared" si="2"/>
        <v>0</v>
      </c>
      <c r="L67" s="52"/>
      <c r="M67" s="52"/>
    </row>
    <row r="68" spans="1:13" s="8" customFormat="1" ht="39.950000000000003" customHeight="1">
      <c r="A68" s="12">
        <v>61</v>
      </c>
      <c r="B68" s="40"/>
      <c r="C68" s="39"/>
      <c r="D68" s="20" t="s">
        <v>72</v>
      </c>
      <c r="E68" s="7" t="s">
        <v>15</v>
      </c>
      <c r="F68" s="4">
        <v>1</v>
      </c>
      <c r="G68" s="49"/>
      <c r="H68" s="5">
        <f t="shared" si="3"/>
        <v>0</v>
      </c>
      <c r="I68" s="6">
        <v>0.08</v>
      </c>
      <c r="J68" s="51">
        <f t="shared" si="1"/>
        <v>0</v>
      </c>
      <c r="K68" s="51">
        <f t="shared" si="2"/>
        <v>0</v>
      </c>
      <c r="L68" s="52"/>
      <c r="M68" s="52"/>
    </row>
    <row r="69" spans="1:13" s="8" customFormat="1" ht="39.950000000000003" customHeight="1">
      <c r="A69" s="12">
        <v>62</v>
      </c>
      <c r="B69" s="40"/>
      <c r="C69" s="39"/>
      <c r="D69" s="20" t="s">
        <v>71</v>
      </c>
      <c r="E69" s="7" t="s">
        <v>15</v>
      </c>
      <c r="F69" s="4">
        <v>1</v>
      </c>
      <c r="G69" s="49"/>
      <c r="H69" s="5">
        <f t="shared" si="3"/>
        <v>0</v>
      </c>
      <c r="I69" s="6">
        <v>0.08</v>
      </c>
      <c r="J69" s="51">
        <f t="shared" si="1"/>
        <v>0</v>
      </c>
      <c r="K69" s="51">
        <f t="shared" si="2"/>
        <v>0</v>
      </c>
      <c r="L69" s="52"/>
      <c r="M69" s="52"/>
    </row>
    <row r="70" spans="1:13" s="8" customFormat="1" ht="39.950000000000003" customHeight="1">
      <c r="A70" s="12">
        <v>63</v>
      </c>
      <c r="B70" s="40"/>
      <c r="C70" s="39"/>
      <c r="D70" s="20" t="s">
        <v>73</v>
      </c>
      <c r="E70" s="7" t="s">
        <v>15</v>
      </c>
      <c r="F70" s="4">
        <v>1</v>
      </c>
      <c r="G70" s="49"/>
      <c r="H70" s="5">
        <f t="shared" si="3"/>
        <v>0</v>
      </c>
      <c r="I70" s="6">
        <v>0.08</v>
      </c>
      <c r="J70" s="51">
        <f t="shared" si="1"/>
        <v>0</v>
      </c>
      <c r="K70" s="51">
        <f t="shared" si="2"/>
        <v>0</v>
      </c>
      <c r="L70" s="52"/>
      <c r="M70" s="52"/>
    </row>
    <row r="71" spans="1:13" s="8" customFormat="1" ht="72.95" customHeight="1">
      <c r="A71" s="12">
        <v>64</v>
      </c>
      <c r="B71" s="40" t="s">
        <v>75</v>
      </c>
      <c r="C71" s="38" t="s">
        <v>105</v>
      </c>
      <c r="D71" s="20" t="s">
        <v>76</v>
      </c>
      <c r="E71" s="7" t="s">
        <v>15</v>
      </c>
      <c r="F71" s="4">
        <v>1</v>
      </c>
      <c r="G71" s="49"/>
      <c r="H71" s="5">
        <f t="shared" si="3"/>
        <v>0</v>
      </c>
      <c r="I71" s="6">
        <v>0.08</v>
      </c>
      <c r="J71" s="51">
        <f t="shared" ref="J71:J83" si="4">ROUND(F71*G71,2)</f>
        <v>0</v>
      </c>
      <c r="K71" s="51">
        <f t="shared" ref="K71:K83" si="5">ROUND(J71*(1+I71),2)</f>
        <v>0</v>
      </c>
      <c r="L71" s="52"/>
      <c r="M71" s="52"/>
    </row>
    <row r="72" spans="1:13" s="8" customFormat="1" ht="72.95" customHeight="1">
      <c r="A72" s="12">
        <v>65</v>
      </c>
      <c r="B72" s="40"/>
      <c r="C72" s="38"/>
      <c r="D72" s="20" t="s">
        <v>77</v>
      </c>
      <c r="E72" s="7" t="s">
        <v>15</v>
      </c>
      <c r="F72" s="4">
        <v>1</v>
      </c>
      <c r="G72" s="49"/>
      <c r="H72" s="5">
        <f t="shared" si="3"/>
        <v>0</v>
      </c>
      <c r="I72" s="6">
        <v>0.08</v>
      </c>
      <c r="J72" s="51">
        <f t="shared" si="4"/>
        <v>0</v>
      </c>
      <c r="K72" s="51">
        <f t="shared" si="5"/>
        <v>0</v>
      </c>
      <c r="L72" s="52"/>
      <c r="M72" s="52"/>
    </row>
    <row r="73" spans="1:13" s="8" customFormat="1" ht="72.95" customHeight="1">
      <c r="A73" s="12">
        <v>66</v>
      </c>
      <c r="B73" s="37" t="s">
        <v>75</v>
      </c>
      <c r="C73" s="38"/>
      <c r="D73" s="20" t="s">
        <v>78</v>
      </c>
      <c r="E73" s="7" t="s">
        <v>15</v>
      </c>
      <c r="F73" s="4">
        <v>1</v>
      </c>
      <c r="G73" s="49"/>
      <c r="H73" s="5">
        <f t="shared" si="3"/>
        <v>0</v>
      </c>
      <c r="I73" s="6">
        <v>0.08</v>
      </c>
      <c r="J73" s="51">
        <f t="shared" si="4"/>
        <v>0</v>
      </c>
      <c r="K73" s="51">
        <f t="shared" si="5"/>
        <v>0</v>
      </c>
      <c r="L73" s="52"/>
      <c r="M73" s="52"/>
    </row>
    <row r="74" spans="1:13" s="8" customFormat="1" ht="72.95" customHeight="1">
      <c r="A74" s="12">
        <v>67</v>
      </c>
      <c r="B74" s="37"/>
      <c r="C74" s="38"/>
      <c r="D74" s="20" t="s">
        <v>72</v>
      </c>
      <c r="E74" s="7" t="s">
        <v>15</v>
      </c>
      <c r="F74" s="4">
        <v>1</v>
      </c>
      <c r="G74" s="49"/>
      <c r="H74" s="5">
        <f t="shared" si="3"/>
        <v>0</v>
      </c>
      <c r="I74" s="6">
        <v>0.08</v>
      </c>
      <c r="J74" s="51">
        <f t="shared" si="4"/>
        <v>0</v>
      </c>
      <c r="K74" s="51">
        <f t="shared" si="5"/>
        <v>0</v>
      </c>
      <c r="L74" s="52"/>
      <c r="M74" s="52"/>
    </row>
    <row r="75" spans="1:13" s="8" customFormat="1" ht="72.95" customHeight="1">
      <c r="A75" s="12">
        <v>68</v>
      </c>
      <c r="B75" s="37"/>
      <c r="C75" s="38"/>
      <c r="D75" s="20" t="s">
        <v>79</v>
      </c>
      <c r="E75" s="7" t="s">
        <v>15</v>
      </c>
      <c r="F75" s="4">
        <v>1</v>
      </c>
      <c r="G75" s="49"/>
      <c r="H75" s="5">
        <f t="shared" si="3"/>
        <v>0</v>
      </c>
      <c r="I75" s="6">
        <v>0.08</v>
      </c>
      <c r="J75" s="51">
        <f t="shared" si="4"/>
        <v>0</v>
      </c>
      <c r="K75" s="51">
        <f t="shared" si="5"/>
        <v>0</v>
      </c>
      <c r="L75" s="52"/>
      <c r="M75" s="52"/>
    </row>
    <row r="76" spans="1:13" s="8" customFormat="1" ht="72.95" customHeight="1">
      <c r="A76" s="12">
        <v>69</v>
      </c>
      <c r="B76" s="20"/>
      <c r="C76" s="38"/>
      <c r="D76" s="20" t="s">
        <v>80</v>
      </c>
      <c r="E76" s="7" t="s">
        <v>15</v>
      </c>
      <c r="F76" s="4">
        <v>1</v>
      </c>
      <c r="G76" s="49"/>
      <c r="H76" s="5">
        <f t="shared" si="3"/>
        <v>0</v>
      </c>
      <c r="I76" s="6">
        <v>0.08</v>
      </c>
      <c r="J76" s="51">
        <f t="shared" si="4"/>
        <v>0</v>
      </c>
      <c r="K76" s="51">
        <f t="shared" si="5"/>
        <v>0</v>
      </c>
      <c r="L76" s="52"/>
      <c r="M76" s="52"/>
    </row>
    <row r="77" spans="1:13" s="8" customFormat="1" ht="72.95" customHeight="1">
      <c r="A77" s="12">
        <v>70</v>
      </c>
      <c r="B77" s="37" t="s">
        <v>75</v>
      </c>
      <c r="C77" s="38"/>
      <c r="D77" s="20" t="s">
        <v>73</v>
      </c>
      <c r="E77" s="7" t="s">
        <v>15</v>
      </c>
      <c r="F77" s="4">
        <v>1</v>
      </c>
      <c r="G77" s="49"/>
      <c r="H77" s="5">
        <f t="shared" si="3"/>
        <v>0</v>
      </c>
      <c r="I77" s="6">
        <v>0.08</v>
      </c>
      <c r="J77" s="51">
        <f t="shared" si="4"/>
        <v>0</v>
      </c>
      <c r="K77" s="51">
        <f t="shared" si="5"/>
        <v>0</v>
      </c>
      <c r="L77" s="52"/>
      <c r="M77" s="52"/>
    </row>
    <row r="78" spans="1:13" s="8" customFormat="1" ht="72.95" customHeight="1">
      <c r="A78" s="12">
        <v>71</v>
      </c>
      <c r="B78" s="37"/>
      <c r="C78" s="38"/>
      <c r="D78" s="20" t="s">
        <v>81</v>
      </c>
      <c r="E78" s="7" t="s">
        <v>15</v>
      </c>
      <c r="F78" s="4">
        <v>1</v>
      </c>
      <c r="G78" s="49"/>
      <c r="H78" s="5">
        <f t="shared" si="3"/>
        <v>0</v>
      </c>
      <c r="I78" s="6">
        <v>0.08</v>
      </c>
      <c r="J78" s="51">
        <f t="shared" si="4"/>
        <v>0</v>
      </c>
      <c r="K78" s="51">
        <f t="shared" si="5"/>
        <v>0</v>
      </c>
      <c r="L78" s="52"/>
      <c r="M78" s="52"/>
    </row>
    <row r="79" spans="1:13" s="8" customFormat="1" ht="72.95" customHeight="1">
      <c r="A79" s="12">
        <v>72</v>
      </c>
      <c r="B79" s="37"/>
      <c r="C79" s="38"/>
      <c r="D79" s="20" t="s">
        <v>84</v>
      </c>
      <c r="E79" s="7" t="s">
        <v>15</v>
      </c>
      <c r="F79" s="4">
        <v>1</v>
      </c>
      <c r="G79" s="49"/>
      <c r="H79" s="5">
        <f t="shared" si="3"/>
        <v>0</v>
      </c>
      <c r="I79" s="6">
        <v>0.08</v>
      </c>
      <c r="J79" s="51">
        <f t="shared" si="4"/>
        <v>0</v>
      </c>
      <c r="K79" s="51">
        <f t="shared" si="5"/>
        <v>0</v>
      </c>
      <c r="L79" s="52"/>
      <c r="M79" s="52"/>
    </row>
    <row r="80" spans="1:13" s="8" customFormat="1" ht="72.95" customHeight="1">
      <c r="A80" s="12">
        <v>73</v>
      </c>
      <c r="B80" s="37"/>
      <c r="C80" s="38"/>
      <c r="D80" s="20" t="s">
        <v>82</v>
      </c>
      <c r="E80" s="7" t="s">
        <v>15</v>
      </c>
      <c r="F80" s="4">
        <v>1</v>
      </c>
      <c r="G80" s="49"/>
      <c r="H80" s="5">
        <f t="shared" si="3"/>
        <v>0</v>
      </c>
      <c r="I80" s="6">
        <v>0.08</v>
      </c>
      <c r="J80" s="48">
        <f t="shared" si="4"/>
        <v>0</v>
      </c>
      <c r="K80" s="51">
        <f t="shared" si="5"/>
        <v>0</v>
      </c>
      <c r="L80" s="52"/>
      <c r="M80" s="52"/>
    </row>
    <row r="81" spans="1:13" s="8" customFormat="1" ht="72.95" customHeight="1">
      <c r="A81" s="12">
        <v>74</v>
      </c>
      <c r="B81" s="37"/>
      <c r="C81" s="38"/>
      <c r="D81" s="20" t="s">
        <v>83</v>
      </c>
      <c r="E81" s="7" t="s">
        <v>15</v>
      </c>
      <c r="F81" s="4">
        <v>1</v>
      </c>
      <c r="G81" s="49"/>
      <c r="H81" s="5">
        <f t="shared" si="3"/>
        <v>0</v>
      </c>
      <c r="I81" s="6">
        <v>0.08</v>
      </c>
      <c r="J81" s="51">
        <f t="shared" si="4"/>
        <v>0</v>
      </c>
      <c r="K81" s="51">
        <f t="shared" si="5"/>
        <v>0</v>
      </c>
      <c r="L81" s="52"/>
      <c r="M81" s="52"/>
    </row>
    <row r="82" spans="1:13" s="8" customFormat="1" ht="60" customHeight="1">
      <c r="A82" s="12">
        <v>75</v>
      </c>
      <c r="B82" s="37" t="s">
        <v>85</v>
      </c>
      <c r="C82" s="39" t="s">
        <v>107</v>
      </c>
      <c r="D82" s="39"/>
      <c r="E82" s="7" t="s">
        <v>15</v>
      </c>
      <c r="F82" s="4">
        <v>1</v>
      </c>
      <c r="G82" s="49"/>
      <c r="H82" s="5">
        <f t="shared" si="3"/>
        <v>0</v>
      </c>
      <c r="I82" s="6">
        <v>0.08</v>
      </c>
      <c r="J82" s="51">
        <f t="shared" si="4"/>
        <v>0</v>
      </c>
      <c r="K82" s="51">
        <f t="shared" si="5"/>
        <v>0</v>
      </c>
      <c r="L82" s="52"/>
      <c r="M82" s="52"/>
    </row>
    <row r="83" spans="1:13" s="8" customFormat="1" ht="69.95" customHeight="1">
      <c r="A83" s="12">
        <v>76</v>
      </c>
      <c r="B83" s="37"/>
      <c r="C83" s="39" t="s">
        <v>106</v>
      </c>
      <c r="D83" s="39"/>
      <c r="E83" s="7" t="s">
        <v>15</v>
      </c>
      <c r="F83" s="4">
        <v>1</v>
      </c>
      <c r="G83" s="49"/>
      <c r="H83" s="5">
        <f t="shared" si="3"/>
        <v>0</v>
      </c>
      <c r="I83" s="6">
        <v>0.08</v>
      </c>
      <c r="J83" s="51">
        <f t="shared" si="4"/>
        <v>0</v>
      </c>
      <c r="K83" s="51">
        <f t="shared" si="5"/>
        <v>0</v>
      </c>
      <c r="L83" s="52"/>
      <c r="M83" s="52"/>
    </row>
    <row r="84" spans="1:13" s="8" customFormat="1" ht="12.75">
      <c r="A84" s="13"/>
      <c r="B84" s="9"/>
      <c r="D84" s="30"/>
      <c r="H84" s="10"/>
      <c r="I84" s="24" t="s">
        <v>7</v>
      </c>
      <c r="J84" s="53">
        <f>SUM(J6:J83)</f>
        <v>0</v>
      </c>
      <c r="K84" s="53">
        <f>SUM(K6:K83)</f>
        <v>0</v>
      </c>
      <c r="L84" s="54"/>
      <c r="M84" s="54"/>
    </row>
    <row r="85" spans="1:13" ht="97.5" customHeight="1">
      <c r="A85" s="36" t="s">
        <v>104</v>
      </c>
      <c r="B85" s="36"/>
      <c r="C85" s="36"/>
      <c r="D85" s="36"/>
      <c r="E85" s="36"/>
      <c r="F85" s="36"/>
      <c r="G85" s="36"/>
      <c r="H85" s="36"/>
    </row>
    <row r="86" spans="1:13">
      <c r="A86" s="14"/>
      <c r="B86" s="1"/>
    </row>
    <row r="87" spans="1:13">
      <c r="K87" s="46" t="s">
        <v>95</v>
      </c>
      <c r="L87" s="46"/>
    </row>
    <row r="89" spans="1:13" s="8" customFormat="1" ht="100.5" customHeight="1">
      <c r="H89" s="32"/>
    </row>
  </sheetData>
  <sheetProtection algorithmName="SHA-512" hashValue="P8+aSaS/4Lc5QKthWpYAcUg61SNDctZYDO82em2509qDEUJpfnK/v0zlveCDENQ077ZoH5U/GOb9JBuU9TmAVA==" saltValue="v/q5wEvIjNY3VSVjCr5f6w==" spinCount="100000" sheet="1" objects="1" scenarios="1" formatCells="0" formatColumns="0" formatRows="0" insertColumns="0" insertRows="0"/>
  <mergeCells count="65">
    <mergeCell ref="A1:M1"/>
    <mergeCell ref="A2:M2"/>
    <mergeCell ref="A4:K4"/>
    <mergeCell ref="K87:L87"/>
    <mergeCell ref="B7:B12"/>
    <mergeCell ref="B13:B14"/>
    <mergeCell ref="C5:D5"/>
    <mergeCell ref="C6:D6"/>
    <mergeCell ref="C7:D7"/>
    <mergeCell ref="C14:D14"/>
    <mergeCell ref="C15:D15"/>
    <mergeCell ref="C8:D8"/>
    <mergeCell ref="C9:D9"/>
    <mergeCell ref="C10:D10"/>
    <mergeCell ref="C12:D12"/>
    <mergeCell ref="C11:D11"/>
    <mergeCell ref="C47:D47"/>
    <mergeCell ref="C27:D27"/>
    <mergeCell ref="C34:D34"/>
    <mergeCell ref="C35:D35"/>
    <mergeCell ref="C36:D36"/>
    <mergeCell ref="C37:D37"/>
    <mergeCell ref="C42:D42"/>
    <mergeCell ref="C43:D43"/>
    <mergeCell ref="C44:D44"/>
    <mergeCell ref="C45:D45"/>
    <mergeCell ref="C46:D46"/>
    <mergeCell ref="C13:D13"/>
    <mergeCell ref="B17:B18"/>
    <mergeCell ref="B19:B21"/>
    <mergeCell ref="B22:B26"/>
    <mergeCell ref="C28:D28"/>
    <mergeCell ref="C19:C21"/>
    <mergeCell ref="C22:D22"/>
    <mergeCell ref="C23:D23"/>
    <mergeCell ref="C24:D24"/>
    <mergeCell ref="C25:D25"/>
    <mergeCell ref="C26:D26"/>
    <mergeCell ref="C17:D17"/>
    <mergeCell ref="C18:D18"/>
    <mergeCell ref="C16:D16"/>
    <mergeCell ref="C50:C56"/>
    <mergeCell ref="B27:B47"/>
    <mergeCell ref="B50:B56"/>
    <mergeCell ref="C57:C70"/>
    <mergeCell ref="B57:B70"/>
    <mergeCell ref="C30:D30"/>
    <mergeCell ref="C29:D29"/>
    <mergeCell ref="C31:D31"/>
    <mergeCell ref="C32:D32"/>
    <mergeCell ref="C33:D33"/>
    <mergeCell ref="C48:D48"/>
    <mergeCell ref="C49:D49"/>
    <mergeCell ref="C38:D38"/>
    <mergeCell ref="C39:D39"/>
    <mergeCell ref="C40:D40"/>
    <mergeCell ref="C41:D41"/>
    <mergeCell ref="A85:H85"/>
    <mergeCell ref="B77:B81"/>
    <mergeCell ref="C71:C81"/>
    <mergeCell ref="B82:B83"/>
    <mergeCell ref="C83:D83"/>
    <mergeCell ref="C82:D82"/>
    <mergeCell ref="B71:B72"/>
    <mergeCell ref="B73:B7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7" manualBreakCount="7">
    <brk id="14" max="12" man="1"/>
    <brk id="26" max="12" man="1"/>
    <brk id="49" max="12" man="1"/>
    <brk id="56" max="12" man="1"/>
    <brk id="70" max="12" man="1"/>
    <brk id="81" max="12" man="1"/>
    <brk id="8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58.2020</vt:lpstr>
      <vt:lpstr>'58.2020'!Obszar_wydruku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</dc:creator>
  <cp:lastModifiedBy>Joanna Balcerak</cp:lastModifiedBy>
  <cp:lastPrinted>2020-11-19T07:29:47Z</cp:lastPrinted>
  <dcterms:created xsi:type="dcterms:W3CDTF">2020-10-28T07:56:18Z</dcterms:created>
  <dcterms:modified xsi:type="dcterms:W3CDTF">2020-11-27T11:54:04Z</dcterms:modified>
</cp:coreProperties>
</file>