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wyżej 30.000 EURO\2020\49.2020 Materiały do leczenia złamań\SIWZ\"/>
    </mc:Choice>
  </mc:AlternateContent>
  <xr:revisionPtr revIDLastSave="0" documentId="13_ncr:1_{569B377E-F28D-413D-9FA0-DECBF0AFDE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_FilterDatabase" localSheetId="0" hidden="1">'1'!#REF!</definedName>
    <definedName name="_xlnm.Print_Area" localSheetId="0">'1'!$A$1:$O$179</definedName>
    <definedName name="stawkaVAT">#REF!</definedName>
  </definedNames>
  <calcPr calcId="181029"/>
</workbook>
</file>

<file path=xl/calcChain.xml><?xml version="1.0" encoding="utf-8"?>
<calcChain xmlns="http://schemas.openxmlformats.org/spreadsheetml/2006/main">
  <c r="G162" i="1" l="1"/>
  <c r="G163" i="1"/>
  <c r="G164" i="1"/>
  <c r="G165" i="1"/>
  <c r="G166" i="1"/>
  <c r="G155" i="1"/>
  <c r="G156" i="1"/>
  <c r="G157" i="1"/>
  <c r="G158" i="1"/>
  <c r="G159" i="1"/>
  <c r="G161" i="1"/>
  <c r="G154" i="1"/>
  <c r="G148" i="1"/>
  <c r="G149" i="1"/>
  <c r="G150" i="1"/>
  <c r="G151" i="1"/>
  <c r="G152" i="1"/>
  <c r="G147" i="1"/>
  <c r="I148" i="1"/>
  <c r="J148" i="1"/>
  <c r="I149" i="1"/>
  <c r="J149" i="1"/>
  <c r="I150" i="1"/>
  <c r="J150" i="1"/>
  <c r="I151" i="1"/>
  <c r="J151" i="1"/>
  <c r="I152" i="1"/>
  <c r="J152" i="1"/>
  <c r="I154" i="1"/>
  <c r="J154" i="1"/>
  <c r="I155" i="1"/>
  <c r="I156" i="1"/>
  <c r="J156" i="1"/>
  <c r="I157" i="1"/>
  <c r="J157" i="1"/>
  <c r="I158" i="1"/>
  <c r="J158" i="1"/>
  <c r="I159" i="1"/>
  <c r="J159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47" i="1"/>
  <c r="I140" i="1"/>
  <c r="J140" i="1"/>
  <c r="I130" i="1"/>
  <c r="J130" i="1"/>
  <c r="G130" i="1"/>
  <c r="I94" i="1"/>
  <c r="J94" i="1"/>
  <c r="I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I103" i="1"/>
  <c r="I104" i="1"/>
  <c r="J104" i="1"/>
  <c r="I105" i="1"/>
  <c r="J105" i="1"/>
  <c r="I106" i="1"/>
  <c r="J106" i="1"/>
  <c r="I107" i="1"/>
  <c r="J107" i="1"/>
  <c r="I108" i="1"/>
  <c r="I109" i="1"/>
  <c r="J109" i="1"/>
  <c r="I110" i="1"/>
  <c r="I111" i="1"/>
  <c r="J111" i="1"/>
  <c r="I112" i="1"/>
  <c r="J112" i="1"/>
  <c r="I113" i="1"/>
  <c r="J113" i="1"/>
  <c r="I114" i="1"/>
  <c r="J114" i="1"/>
  <c r="I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I124" i="1"/>
  <c r="I125" i="1"/>
  <c r="J125" i="1"/>
  <c r="I126" i="1"/>
  <c r="J126" i="1"/>
  <c r="I127" i="1"/>
  <c r="J127" i="1"/>
  <c r="I128" i="1"/>
  <c r="J128" i="1"/>
  <c r="I129" i="1"/>
  <c r="J129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1" i="1"/>
  <c r="G132" i="1"/>
  <c r="G133" i="1"/>
  <c r="G134" i="1"/>
  <c r="G135" i="1"/>
  <c r="G136" i="1"/>
  <c r="G137" i="1"/>
  <c r="G138" i="1"/>
  <c r="G139" i="1"/>
  <c r="G140" i="1"/>
  <c r="I93" i="1"/>
  <c r="J93" i="1"/>
  <c r="G93" i="1"/>
  <c r="I6" i="1"/>
  <c r="J6" i="1"/>
  <c r="I7" i="1"/>
  <c r="J7" i="1"/>
  <c r="I8" i="1"/>
  <c r="J8" i="1"/>
  <c r="I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I31" i="1"/>
  <c r="J31" i="1"/>
  <c r="I32" i="1"/>
  <c r="J32" i="1"/>
  <c r="I33" i="1"/>
  <c r="J33" i="1"/>
  <c r="I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I5" i="1"/>
  <c r="I85" i="1"/>
  <c r="J5" i="1"/>
  <c r="G5" i="1"/>
  <c r="J102" i="1"/>
  <c r="J110" i="1"/>
  <c r="J124" i="1"/>
  <c r="J34" i="1"/>
  <c r="J84" i="1"/>
  <c r="J50" i="1"/>
  <c r="J70" i="1"/>
  <c r="J115" i="1"/>
  <c r="J22" i="1"/>
  <c r="J103" i="1"/>
  <c r="J30" i="1"/>
  <c r="J123" i="1"/>
  <c r="J95" i="1"/>
  <c r="J108" i="1"/>
  <c r="J9" i="1"/>
  <c r="I141" i="1"/>
  <c r="J147" i="1"/>
  <c r="I167" i="1"/>
  <c r="J155" i="1"/>
  <c r="J167" i="1"/>
  <c r="J85" i="1"/>
  <c r="J141" i="1"/>
</calcChain>
</file>

<file path=xl/sharedStrings.xml><?xml version="1.0" encoding="utf-8"?>
<sst xmlns="http://schemas.openxmlformats.org/spreadsheetml/2006/main" count="414" uniqueCount="185">
  <si>
    <t>Załącznik nr 3 do SIWZ - Formularz asortymentowo-cenowy</t>
  </si>
  <si>
    <t>L.p.</t>
  </si>
  <si>
    <t>Opis przedmiotu zamówienia</t>
  </si>
  <si>
    <t>J.m.</t>
  </si>
  <si>
    <t>Ilość</t>
  </si>
  <si>
    <t>Wartość netto</t>
  </si>
  <si>
    <t>Wartość brutto</t>
  </si>
  <si>
    <t>1. Nazwa handlowa
2. Nr katalogowy</t>
  </si>
  <si>
    <t>Nazwa producenta</t>
  </si>
  <si>
    <t>szt.</t>
  </si>
  <si>
    <t>Podatek Vat
 (%)</t>
  </si>
  <si>
    <t>RAZEM</t>
  </si>
  <si>
    <t>podpis</t>
  </si>
  <si>
    <t xml:space="preserve">System </t>
  </si>
  <si>
    <t xml:space="preserve"> Cena jednostkowa netto </t>
  </si>
  <si>
    <t>Płytka blokująco – kompresyjna do dalszej nasady kości promieniowej prosta, anatomicznie wygięta, boczna.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50 do 60 mm, od 3 do 4 otworów w trzonie i 2 otwory w głowie płytki. Grubość płytki 1,8 mm.</t>
  </si>
  <si>
    <t>Płytka blokująco – kompresyjna do dalszej nasady kości promieniowej „T”, grzbietowa.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42 do 52 mm, od 3 do 4 otworów w trzonie i 3 otwory w głowie płytki. Grubość płytki 1,8 mm.</t>
  </si>
  <si>
    <t>Płytka dłoniowa, anatomicznie wygięta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5 otworów w głowie płytki. Grubość płytki 1,8 mm.</t>
  </si>
  <si>
    <t>Płytka dłoniowa, anatomicznie wygięta szeroka,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7 otworów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</si>
  <si>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32 do 52 mm, od 2 do 4 otworów w trzonie i 2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</si>
  <si>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33 do 53 mm, od 2 do 4 otworów w trzonie i 2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</si>
  <si>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35 do 55 mm, od 2 do 4 otworów w trzonie i 3 otwory w głowie płytki. Grubość płytki 1,8 mm.</t>
  </si>
  <si>
    <t xml:space="preserve">Płytka blokująco – kompresyjna do dalszej nasady kości promieniowej, dłoniowa, z ograniczonym kontaktem, prawa i lewa. Płytka podgięta anatomicznie z trójkątnym wycięciem w głowie.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4 otwory umożliwiające wstępną stabilizację drutami Kirschnera. Otwory blokowane z gwintem stożkowym. Otwory w głowie płytki skonfigurowane w dwukolumnowy system blokowania – kolumna środkowa i kolumna boczna. Śruby blokowane w płytce samogwintujące z gniazdami sześciokątnymi. Śruby blokowane wkręcane za pomocą śrubokręta dynamometrycznego 0,8Nm. Koniec części trzonowej płytki odpowiednio wyprofilowany do wprowadzania płytki metodą minimalnego cięcia. Długość od 42 do 77 mm, od 2 do 5 otworów w trzonie i od 6 do 7 otworów w głowie płytki. Grubość płytki 1,8 mm. Szerokość głowy płytki 19,5; 22 i 25,5 mm. </t>
  </si>
  <si>
    <t>Płytka do dalszej nasady kości promieniowej</t>
  </si>
  <si>
    <t>Płytki proste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</si>
  <si>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2,4/3,5 mm. Otwory blokowane z gwintem stożkowym. Śruby blokowane w płytce samogwintujące z gniazdami sześciokątnymi. Długość od 56 do 308mm,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</si>
  <si>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Długość od 70 do 340mm, od 4 do 22 otworów. Grubość płytki 2,5 mm.</t>
  </si>
  <si>
    <t>Płytka prosta wąska, gruba z ograniczonym kontaktem, z możliwością zastosowania śrub blokowanych lub korowych 3,5/4,0 mm. Długość od 59 do 163 mm, od 4 do 12 otworów.</t>
  </si>
  <si>
    <t>Płytka wąska, cienka 2,5x12 mm, z możliwością zastosowania śrub blokowanych lub korowych 3,5/4,0 mm. Długość od 85 do 280 mm, od 5 do 18 otworów.</t>
  </si>
  <si>
    <t>Płytka szeroka, gruba z ograniczonym kontaktem 4,4x16mm, z możliwością zastosowania śrub blokowanych lub korowych 5,0/4,5 mm. Długość od 103 do 350 mm, od 5 do 18 otworów.</t>
  </si>
  <si>
    <t>Płytka wygięta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229 do 336mm, od 12 do 18 otworów. Grubość płytki 4,5 mm.</t>
  </si>
  <si>
    <t>Płytka blokowana, tubularna (1/3 rurki). Otwory w płytce blokowane nie wymagające zaślepek/przejściówek z gwintem stożkowym, z możliwością zastosowania śrub blokowanych 3,5 mm. Śruby blokowane w płytce samogwintujące z gniazdami sześciokątnymi. Śruby blokowane wkręcane za pomocą śrubokręta dynamometrycznego 1,5Nm. Długość od 28 do 148mm, od 2 do 12 otworów. Grubość płytki 1,8 mm.</t>
  </si>
  <si>
    <t>Płytka blokująco - kompresyjna do złamań trzonów oraz złamań okolicach przynasadowych. Jedna część płyty spłaszczona.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Płytka posiada 3 otwory do wstępnej stabilizacji drutami Kirschnera. Końce płytki odpowiednio wyprofilowane do wprowadzania płytki metodą minimalnego cięcia. Długość od 86 do 242 mm, od 6 do 18 otworów. Grubość płytki 3,3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</si>
  <si>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</si>
  <si>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prosta blokująco – kompresyjna, z ograniczonym kontaktem, wąska. Otwory w płytce dwufunkcyjne nie wymagające zaślepek/przejściówek, blokująco – kompresyjne z możliwością zastosowania śrub blokowanych lub korowych 5,0/4,5 mm.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44 do 404mm, od 2 do 22 otworów. Grubość płytki 4,5 mm.</t>
  </si>
  <si>
    <t>Płytka do blizszej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</si>
  <si>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2.4/2.7mm. W głowie płytki otwory prowadzące śruby blokowane (2,4) pod różnymi kątami – w różnych kierunkach. Otwory blokowane z gwintem stożkowym. Śruby blokowane w płytce samogwintujące z gniazdami sześciokątnymi. Długość od 37 do 50 mm, od 2 do 4 otworów w trzonie i od 5 do 6 otworów w głowie płytki. Płytki głowowe prawe i lewe, szyjkowe – uniwersalne.</t>
  </si>
  <si>
    <t>Płytka do bliższej nasady kości piszczelowej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</si>
  <si>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</si>
  <si>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</t>
  </si>
  <si>
    <t>Płytka anatomiczna, o kształcie zmniejszającym kontakt z kością, blokująco - kompresyjna do bliższej nasady kości piszczelowej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pod różnymi kątami – w różnych kierunkach oraz 4 otwory do wstępnej stabilizacji drutami Kirschnera. Otwory blokowane z gwintem stożkowym. Śruby blokowane(5.0), samogwintujące z gniazdami sześciokątnymi. Koniec części trzonowej płytki odpowiednio wyprofilowany do wprowadzania płytki metodą minimalnego ciecia Długość od 115 do 313mm, od 3 do 14 otworów w trzonie i 5 otworów w głowie płytki.</t>
  </si>
  <si>
    <t>Płytka anatomiczna, o kształcie zmniejszającym kontakt z kością, blokująco - kompresyjna do bliższej nasady kości piszczelowej od strony bocznej „T”. Na trzonie płyty otwory dwufunkcyjne nie wymagające zaślepek/przejściówek, blokująco – kompresyjne z możliwością zastosowania śrub blokowanych lub korowych 5,0/4,5 oraz otwór do wstępnej stabilizacji drutem Kirschnera. W głowie płytki otwory prowadzące śruby blokowane pod różnymi kątami – w różnych kierunkach oraz 3 otwory do wstępnej stabilizacji drutami Kirschnera. Otwory blokowane z gwintem stożkowym. Śruby blokowane(5.0), samogwintujące z gniazdami sześciokątnymi. Koniec części trzonowej płytki odpowiednio wyprofilowany do wprowadzania płytki metodą minimalnego ciecia. Długość od 99 do 225mm, od 3 do 10 otworów w trzonie i 3 otwory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</si>
  <si>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5.0/4.5. W głowie płytki 3 otwory prowadzące śruby blokowane oraz 2 otwory do wstępnej stabilizacji drutami Kirschnera. Otwory blokowane z gwintem stożkowym. Śruby blokowane(5.0), samogwintujące z gniazdami sześciokątnymi. Koniec części trzonowej płytki odpowiednio wyprofilowany do wprowadzania płytki metodą minimalnego cięcia. Długość od 106 do 322mm, od 4 do 16 otworów w trzonie i 3 otwory w głowie płytki.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</si>
  <si>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5,0/4.5. W głowie płytki otwory prowadzące śruby blokowane pod różnymi kątami – w różnych kierunkach oraz 2 otwory do wstępnej stabilizacji drutami Kirschnera. Otwory blokowane z gwintem stożkowym. Śruby blokowane(5,0), samogwintujące z gniazdami sześciokątnymi. Śruby blokowane wkręcane za pomocą śrubokręta dynamometrycznego. Koniec części trzonowej płytki odpowiednio wyprofilowany do wprowadzania płytki metodą minimalnego cięcia. Długość od 82 do 262mm, od 4 do 14 otworów w trzonie i 3 otworów w głowie płytki.</t>
  </si>
  <si>
    <t>Płytka anatomiczna blokująco - kompresyjna, do złamań bliższej nasady kości piszczelowej, wprowadzana techniką minimalnie inwazyjną, zakładana z dostępu bocznego, lewa i prawa. Na trzonie płytki otwory dwufunkcyjne nie wymagające zaślepek/przejściówek, blokująco – kompresyjne z możliwością zastosowania śrub blokowanych lub korowych 5,0/4,5mm. W głowie płyty 5 otworów blokowanych prowadzących śruby pod różnymi kątami – w różnych kierunkach. Otwory blokowane z gwintem stożkowym. Śruby blokowane w płytce samogwintujące z gniazdami sześciokątnymi, wkręcane za pomocą śrubokręta dynamometrycznego 4Nm. Koniec części trzonowej płytki odpowiednio wyprofilowany do wprowadzania płytki metodą minimalnego cięcia. Długość od 140 mm do 300 mm, od 5 do 13 otworów w trzonie płytki i 5 otworów w głowie płytki.</t>
  </si>
  <si>
    <t>Płytki klinowe do osteotomii</t>
  </si>
  <si>
    <t xml:space="preserve">Płytka klinowa blokująca do otwartej osteotomii korekcyjnej części dalszej kości piszczelowej, dystansowa. Otwory blokowane z gwintem stożkowym. Śruby blokowane w płytce 3,5 samogwintujące z gniazdami sześciokątnymi. Wysokość klina od 3mm do 15mm. </t>
  </si>
  <si>
    <t xml:space="preserve">Płytka klinowa blokująca do otwartej osteotomii korekcyjnej części dalszej kości udowej „T”, dystansowa. Na trzonie płytki otwory dwufunkcyjne nie wymagające zaślepek/przejściówek, blokująco – kompresyjne z możliwością zastosowania śrub blokowanych lub korowych 5,0/4,5mm oraz otwór umożliwiający wstępną stabilizację drutem Kirschnera. W głowie płytki otwory blokowane prowadzące śruby pod różnymi kątami – w różnych kierunkach oraz 2 otwory umożliwiające wstępną stabilizację drutami Kirschnera. Otwory blokowane z gwintem stożkowym. Śruby blokowane w płytce 5,0 samogwintujące z gniazdami sześciokątnymi. Wysokość klina od 3mm do 17,5mm. </t>
  </si>
  <si>
    <t xml:space="preserve">Płytka klinowa blokująca do otwartej osteotomii korekcyjnej części bliższej kości piszczelowej, dystansowa, przednia. Otwory blokowane z gwintem stożkowym. Śruby blokowane w płytce 5,0 samogwintujące z gniazdami sześciokątnymi. Wysokość klina od 3mm do 17,5mm. </t>
  </si>
  <si>
    <t xml:space="preserve">Płytka klinowa blokująca do otwartej osteotomii korekcyjnej części bliższej kości piszczelowej, dystansowa, przyśrodkowa. Otwory blokowane z gwintem stożkowym. Śruby blokowane w płytce 5,0 samogwintujące z gniazdami sześciokątnymi. Wysokość klina od 3mm do 17,5mm. </t>
  </si>
  <si>
    <t>Płytka do dalszej nasady kości piszczelowej</t>
  </si>
  <si>
    <t>Płytka rekonstrukcyjna anatomiczna, o kształcie zmniejszającym kontakt z kością, blokująco - kompresyjna do dalszej nasady kości piszczelowej od strony przedniobocznej i przyśrodkowej, uniwersalna. Na trzonie płytki otwory dwufunkcyjne nie wymagające zaślepek/przejściówek, blokująco – kompresyjne z możliwością zastosowania śrub blokowanych lub korowych 3.5/3.5. Płytka posiada ramiona, które można doginać i przycinać do anatomii i potrzeb danego przypadku. Otwory blokowane z gwintem stożkowym. Śruby blokowane w płycie (3,5) samogwintujące z gniazdami sześciokątnymi. Koniec części trzonowej płytki odpowiednio wyprofilowany do wprowadzania płytki metodą minimalnego ciecia. Długość od 147 do 173mm, od 7 do 9 otworów w trzonie i 17 otworów w głowie.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</si>
  <si>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do 246mm, od 4 do 14 otworów w trzonie i 8 otworów w głowie płytki.</t>
  </si>
  <si>
    <t>Płytka anatomiczna, o kształcie zmniejszającym kontakt z kością, blokująco - kompresyjna do dalszej nasady kości piszczelowej od strony przyśrodkowej z dodatkowym podparciem kostki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1 otwór do wstępnej stabilizacji drutem Kirschnera. Otwory blokowane z gwintem stożkowym. Śruby blokowane w płytce (3,5) samogwintujące z gniazdami sześciokątnymi. Koniec części trzonowej płytki odpowiednio wyprofilowany do wprowadzania płytki metodą minimalnego ciecia. Długość od 117 do 252mm, od 4 do 14 otworów w trzonie i 9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</si>
  <si>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80 do 288mm, od 5 do 21 otworów w trzonie i 6 otwory w głowie płytki.</t>
  </si>
  <si>
    <t>Płytka rekonstrukcyjna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5.0/4.5. W głowie płytki otwory prowadzące śruby pod różnymi kątami – w różnych kierunkach, blokująco – kompresyjne z możliwością zastosowania śrub blokowanych lub korowych 3.5/3.5. Otwory blokowane z gwintem stożkowym. Śruby blokowane w płytce (3,5, 5,0) samogwintujące z gniazdami sześciokątnymi. Koniec części trzonowej płytki odpowiednio wyprofilowany do wprowadzania płytki metodą minimalnego ciecia. Długość od 123 do 411mm, od 4 do 20 otworów w trzonie i 4 otwory w głowie płytki.</t>
  </si>
  <si>
    <t>Płytki do kości strzałkowej</t>
  </si>
  <si>
    <t>Płytka anatomiczna o kształcie zmniejszającym kontakt z kością blokująco - kompresyjna do dalszej nasady kości strzałkowej, prawe i lewe. Mocowane od strony tylno-bocznej.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otwór do wstępnej stabilizacji drutem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77 do 233 mm, od 3 do 15 otworów w trzonie i 8 otworów w głowie płytki.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</si>
  <si>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65 mm do 208 mm, od 3 do 14 otworów w trzonie płytki i 3 otwory w głowie płytki.</t>
  </si>
  <si>
    <t>Płytka anatomiczna, o kształcie zmniejszającym kontakt z kością, blokująco - kompresyjna do dalszej nasady kości ramiennej, zakładana z dostępu tylno-bocznego z bocznym podparciem kłykci,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65 mm do 208 mm, od 3 do 14 otworów w trzonie płytki i 5 otwów w głowie płytki.</t>
  </si>
  <si>
    <t>Płytka anatomiczna, o kształcie zmniejszającym kontakt z kością, blokująco - kompresyjna do dalszej nasady kości ramiennej, zakładana z dostępu przyśrodkowego,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kierunkach. Otwory blokowane z gwintem stożkowym. Śruby blokowane w płytce samogwintujące z gniazdami sześciokątnymi. Koniec części trzonowej płytki odpowiednio wyprofilowany do wprowadzania płytki metodą minimalnego ciecia. Długość od 59 mm do 201 mm, od 3 do 14 otworów w trzonie płytki i 3 otwory w głowie płytki.</t>
  </si>
  <si>
    <t>Płytka do dalszej nasady kości ramiennej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</si>
  <si>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dowolnego kształtowania płytki w części.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86mm do 216mm, od 2 do 12 otworów w części trzonowej i 8 otworow w głowie płytki.</t>
  </si>
  <si>
    <t>Płytka do bliższej nasady kości łokciowej</t>
  </si>
  <si>
    <t xml:space="preserve">Płytka anatomiczna blokująco - kompresyjna do złamań dalszej części obojczyka wraz z przemieszczeniem stawu barkowo – obojczykowego, prawa i lewa. Otwory w płytce dwufunkcyjne nie wymagające zaślepek/przejściówek, blokująco – kompresyjne z możliwością zastosowania śrub blokowanych lub korowych 3,5/3,5mm. Płytka zakończona hakiem umożliwiającym założenie jej pod wyrostek barkowy łopatki. Płytka posiada anatomiczne ugięcie 12°, ułatwiające jej założenie. Otwory blokowane z gwintem stożkowym. Śruby blokowane w płytce (3,5) samogwintujące z gniazdami sześciokątnymi. Głębokość haków 12,15,18mm, ilość otworów od 4 do 7. </t>
  </si>
  <si>
    <t>Płytka anatomiczna o kształcie zmniejszającym kontakt z kością blokująco-kompresyjna do złamań trzonu obojczyka.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</si>
  <si>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Płytka anatomiczna o kształcie zmniejszającym kontakt z kością blokująco-kompresyjna do złamań trzonu oraz bocznej części obojczyka. W głowie płytki zagęszczone otwory blokowane prowadzące śruby pod różnymi kątami-w różnych kierunkach. Głowa płyty o zmniejszonym profilu i kształcie dopasowanym do anatomii-część boczna obojczyka z otworami pod śruby 2,4/2,7mm.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</si>
  <si>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do kości obojczykowej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</si>
  <si>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</t>
  </si>
  <si>
    <t>Płytka do bliższej nasady kości ramiennej</t>
  </si>
  <si>
    <t>Płytka anatomiczna, do kości piętowej z zastosowaniem śrub do stabilizacji kątowej, prawa i lewa. Płytka z ramionami dopasowanymi do anatomii kości piętowej. Otwory stożkowe gwintowane w formie oczek ułatwiających docięcie i dopasowanie płytki do właściwej anatomii. Dwie wypustki ułatwiające pozycjonowanie płytki. Śruby blokowane w płytce samogwintujące z gniazdami sześciokątnymi 3,5 mm. Długość od 64 do 81 mm.</t>
  </si>
  <si>
    <t>Płytka do kości piętowej</t>
  </si>
  <si>
    <t>Płytka anatomiczna blokująco - kompresyjna do dalszej nasady kości udowej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kierunkach. Otwory blokowane z gwintem stożkowym. Śruby blokowane w płytce samogwintujące z gniazdami sześciokątnymi, wkręcane za pomocą śrubokręta dynamometrycznego. Koniec części trzonowej płytki odpowiednio wyprofilowany do wprowadzania płytki metodą minimalnego cięcia. Długość od 156 mm do 316 mm, od 5 do 13 otworów w trzonie płytki i 6 otworów w głowie płytki.</t>
  </si>
  <si>
    <t>Płytka anatomiczna, o kształcie zmniejszającym kontakt z kością, blokująco - kompresyjna do dalszej nasady kości udowej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lite i kaniulowane (5,0/7,3). Otwory blokowane z gwintem stożkowym. Śruby blokowane(5,0/7,3), samogwintujące z gniazdami sześciokątnymi. Koniec części trzonowej płytki odpowiednio wyprofilowany do wprowadzania płytki metodą minimalnego ciecia Długość od 170 do 458 mm, od 6 do 22 otworów w trzonie i 6 otworów w głowie płytki.</t>
  </si>
  <si>
    <t>Płytka do dalszej nasady kości udowej</t>
  </si>
  <si>
    <t>Płytka do Halluxa z zastosowaniem śrub do stabilizacji kątowej, prawa i lewa. Płytka w kształcie litery T, skośna. W części nasadowej płytki 2 otwory stożkowe gwintowane do śrub blokowanych 2,4 oraz otwór do wstępnej stabilizacji drutem Kirschnera. W części trzonowej płytki 2 otwory stożkowe gwintowane do śrub blokowanych 2,4 oraz otwór do wstępnej stabilizacji drutem Kirschnera. Część trzonowa wyposażona w trapezowy klin o zmiennej wysokości. Śruby blokowane w płytce samogwintujące z gniazdami sześciokątnymi 2,4 mm. Wysokość klina od 0 do 7 mm.</t>
  </si>
  <si>
    <t>Płytka do Halluxa</t>
  </si>
  <si>
    <t>Wkręty blokowane</t>
  </si>
  <si>
    <t>Gwoździe śródszpikowe blokowane i stabilizatory dynamiczne biodrowe, kłykciowe</t>
  </si>
  <si>
    <t>Gwóźdź śródszpikowy blokowany prosty do kości udowej w składzie:
- gwóźdź prosty do kości udowej (Ø 9-13mm, dł. 300-500mm),
- śruba zaślepiająca,
- śruba kompresyjna</t>
  </si>
  <si>
    <t>Gwóźdź śródszpikowy blokowany do kości piszczelowej w składzie:
- gwóźdź do kości piszczelowej (Ø 8-12mm, dł. 180-400mm) o przekroju okrągłym, z kanałkami na długości części trzonowej gwoździa zmniejszającymi ciśnienie śródszpikowe, w części proksymalnej gwoździa maksymalnie dwa otwory ryglujące w tym jeden kompresyjny, w części dystalnej min. 2 maks. 3 (w tym jeden dynamiczny) otwory ryglujące.
- śruba zaślepiająca,
- śruba kompresyjna</t>
  </si>
  <si>
    <t>Gwóźdź śródszpikowy blokowany do kości piszczelowej rekonstrukcyjny – wielopłaszczyznowy, blokowany wkrętami Ø 4,5mm i Ø 5 mm, uniwersalny do prawej i lewej kończyny, w części bliższej posiadający cztery otwory blokowane w trzech płaszczyznach (w tym dwa otwory gwintowane), kąt wygięcia gwoździa 10 stopni, długość w części proksymalnej (do zgięcia) do 55 mm, blokowanie części bliższej z jednego celownika, w składzie:
- gwóźdź śródszpikowy blokowany do kości piszczelowej rekonstrukcyjny o przekroju okrągłym, z kanałkami na długości części trzonowej gwoździa zmniejszającymi ciśnienie śródszpikowe – wielopłaszczyznowy (Ø 8-14 mm, dł. 180-400 mm), 
- śruba zaślepiająca,
- śruba kompensacyjna</t>
  </si>
  <si>
    <t>Gwóźdź śródszpikowy blokowany wprowadzany odkolanowo do kości udowej w składzie:
- gwóźdź odkolanowy (Ø 8-13mm, dł. 140-440mm) o przekroju okrągłym z kanałkami na długości części trzonowej gwoździa zmniejszającymi ciśnienie śródszpikowe,
- śruba zaślepiająca</t>
  </si>
  <si>
    <t>Uniwersalny gwóźdź przeznaczony do leczenia złamań kości udowej (używany przy metodzie kompresyjnej, rekonstrukcyjnej oraz wstecznej) wprowadzany metodą  ante i retrograde, średnica 9‎÷12 mm ze skokiem (co 1 mm), lewy i prawy, w części dalszej posiadający min. 3 otwory w co najmniej 2 płaszczyznach ( w tym co najmniej 1 dynamiczny), w części bliższej posiadający min. 6 otworów w tym.: 2 rekonstrukcyjne , 2 do blokowania wstecznego i 2 do blokowania statycznego i kompresyjnego - przy metodzie rekonstrukcyjnej blokowany w części bliższej 2 wkrętami samogwintującymi o średnicy Ø 6,5mm, przy metodzie kompresyjnej blokowany w części bliższej w zależności od typu złamania wkrętami o średnicy Ø 4,5mm oraz dodatkowo wkrętami o średnicy Ø 6,5mm, przy metodzie wstecznej blokowany w części bliższej w zależności od typu złamania 2 wkrętami lub zestawem blokującym o średnicy Ø 6,5mm, w części dalszej blokowany wkrętami o średnicy Ø 4,5mm
w składzie:
- gwóźdź uniwersalny do kości udowej 
- śruba zaślepiająca</t>
  </si>
  <si>
    <t>Gwóźdź śródszpikowy do leczenia złamań części bliższej kości udowej typu GAMMA lub równoważny krótki, ze średnicą w części proksymalnej max. 16 mm, w składzie:
- gwóźdź (Ø 10-12mm, dł. 200-280mm), kąt 125°, 130°, 135°,
- śruba zaślepiająca, wyposażona w system zabezpieczający przed spadaniem śruby z wkrętaka,
- śruba kompensacyjna, wyposażona w system zabezpieczający przed spadaniem śruby z wkrętaka,
- piny antyrotacyjne Ø 4mm (szt.2 na komplet),
- śruba szyjkowa teleskopowa Ø 11mm (dł. 70-125mm) ze śrubą kompresyjną M4 lub śruba szyjkowa standardowa Ø 11mm (dł. 70-125mm)</t>
  </si>
  <si>
    <t>Gwóźdź do leczenia złamań części bliższej kości udowej typu GAMMA lub równoważny długi, prawy i lewy, ze średnicą w części proksymalnej max 16 mm, w składzie:
- gwóźdź (Ø 10-12mm, dł. 340-420mm), kąt 125°, 130°, 135°,
- śruba zaślepiająca, wyposażona w system zabezpieczający przed spadaniem śruby z wkrętaka,
- śruba kompensacyjna, wyposażona w system zabezpieczający przed spadaniem śruby z wkrętaka,
- piny antyrotacyjne Ø 4mm (szt.2 na komplet),
- śruba szyjkowa teleskopowa Ø 11mm (dł. 70-125mm) ze śrubą kompresyjną M4  lub śruba szyjkowa standardowa Ø 11mm (dł. 70-125mm)</t>
  </si>
  <si>
    <t>Gwóźdź śródszpikowy do kości piszczelowej blokowany odpiętowo, w składzie:
- gwóźdź do kości piszczelowej blokowany odpiętowo (Ø 9-11mm, dł. 140-320mm) o przekroju okrągłym z kanałkami na długości części trzonowej gwoździa zmniejszającymi ciśnienie śródszpikowe,
- śruba zaślepiająca</t>
  </si>
  <si>
    <t>Gwóźdź śródszpikowy blokowany do kości ramiennej w składzie:
- gwóźdź do kości ramiennej (Ø 8-12mm, dł. 180-400mm),
- śruba zaślepiająca,
- śruba kompensacyjna</t>
  </si>
  <si>
    <t>Gwóźdź śródszpikowy blokowany do kości ramiennej wielopłaszczyznowy (rekonstrukcyjny) - prosty, blokowany wkrętami Ø 4,5 i Ø 5,0 mm, w części bliższej posiadający cztery otwory gwintowane, blokowane w trzech płaszczyznach, prawy i lewy, w składzie:
- gwóźdź śródszpikowy blokowany do kości ramiennej wielopłaszczyznowy (dł. 150-250 mm),
- śruba zaślepiająca</t>
  </si>
  <si>
    <t>Gwóźdź śródszpikowy blokowany do kości przedramienia w składzie: 
-gwóźdź do kości przedramienia (Ø 4-6 mm, dł.180-260 mm),
-śruba zaślepiająca</t>
  </si>
  <si>
    <t>Gwóźdź śródszpikowy blokowany do kości udowej i piszczelowej typu ażurowy, do leczenia powikłań zapalnych (z otworami typu fasolka o długości minimum 10mm i szerokości minimum 5 mm, rozmieszczonymi spiralnie na obwodzie gwoździa), w składzie:
- gwóźdź (Ø 11-13mm, dł. 300-500mm),
- śruba zaślepiająca,
- śruba kompensacyjna</t>
  </si>
  <si>
    <t>Wkręty blokujące do gwoździ śródszpikowych Ø 4,5mm dł. 20-100mm</t>
  </si>
  <si>
    <t>Wkręty blokujące trzonowe do gwoździ udowych uniwersalnych Ø 6,5mm dł. 40-140mm</t>
  </si>
  <si>
    <t xml:space="preserve">Zespół blokujący do gwoździ odkolanowych i uniwersalnych udowych, składający się ze sworznia, wkrętu oraz podkładek blokujących o min. 5 zakresach długości </t>
  </si>
  <si>
    <t xml:space="preserve">Wkręty blokujące do gwoździ odkolanowych Ø 6,5mm dł. 40-120mm </t>
  </si>
  <si>
    <t>Wkręty do gwoździ wielopłaszczyznowych Ø 5,0 mm, dł. 26 – 100mm</t>
  </si>
  <si>
    <t>Wkręty blokujące do gwoździ śródszpikowych do przedramienia Ø 2,7mm, Ø2,7/Ø2,0 oraz Ø 3,5mm</t>
  </si>
  <si>
    <t>Płytka dynamiczna biodrowa (DHS) od 2 do 20 otworów, dł. 48 – 336 mm</t>
  </si>
  <si>
    <t>Płytka nakrętarzowa wielootworowa do systemu DHS w min. 3 długościach</t>
  </si>
  <si>
    <t>Płytka dynamiczna kłykciowa (DCS) od 6 do 22 otworów, dł. 118 – 374 mm</t>
  </si>
  <si>
    <t xml:space="preserve">Śruba kompresyjna DHS/DCS </t>
  </si>
  <si>
    <t>Śruba DHS/DCS Ø 12,5mm i Ø 16 mm, dł. 55 - 150mm, o dł. gwintu 22mm i 27mm</t>
  </si>
  <si>
    <t>Wkręty do kości korowej samogwintujące, stalowe, gniazdo sześciokątne lub krzyżowe Ø 1,5x0,5</t>
  </si>
  <si>
    <t xml:space="preserve">Wkręty do kości korowej samogwintujące, stalowe, gniazdo sześciokątne lub krzyżowe Ø 2,0x0,75 </t>
  </si>
  <si>
    <t>Wkręty do kości korowej samogwintujące, stalowe, gniazdo sześciokątne lub krzyżowe Ø 2,7x1,0</t>
  </si>
  <si>
    <t>Wkręty do kości korowej samogwintujące, tytanowe, gniazdo sześciokątne lub krzyżowe Ø 2,7x1,0</t>
  </si>
  <si>
    <t>Wkręty do kości korowej samogwintujące, stalowe, gniazdo sześciokątne lub krzyżowe Ø 3,5x1,25</t>
  </si>
  <si>
    <t>Wkręty do kości korowej samogwintujące, tytanowe, gniazdo sześciokątne lub krzyżowe Ø 3,5x1,25</t>
  </si>
  <si>
    <t>Wkręty do kości korowej samogwintujące, stalowe, gniazdo sześciokątne lub krzyżowe  Ø 4,5x1,75</t>
  </si>
  <si>
    <t>Wkręty do kości korowej samogwintujące, tytanowe, gniazdo sześciokątne lub krzyżowe  Ø 4,5x1,75</t>
  </si>
  <si>
    <t>Wkręty do kości gąbczastej samogwintujące, stalowe, gniazdo sześciokątne lub krzyżowe Ø6,5x2,75</t>
  </si>
  <si>
    <t>Wkręty łódkowate samogwintujące, stalowe, gniazdo sześciokątne lub krzyżowe Ø3,5x1,75</t>
  </si>
  <si>
    <t>Wkręty łódkowate samogwintujące, stalowe, gniazdo sześciokątne lub krzyżowe Ø4,0x1,75</t>
  </si>
  <si>
    <t>Wkręty kostkowe samogwintujące, stalowe, gniazdo sześciokątne lub krzyżowe Ø4,5x1,75</t>
  </si>
  <si>
    <t>Wkręty kostkowe samogwintujące, tytanowe, gniazdo sześciokątne lub krzyżowe Ø4,5x1,75</t>
  </si>
  <si>
    <t>Śruby kolanowe (komplet – śruba, 2 podkładki, nakrętka blokująca), różne średnice i długości</t>
  </si>
  <si>
    <t>Podkładki stalowe do wkrętów, różne średnice wewnętrzne i zewnętrzne</t>
  </si>
  <si>
    <t>Klamry kostne - proste, ukośne, z uskokiem; różne średnice i wielkości</t>
  </si>
  <si>
    <t>Drut kostny plastyczny stalowy do cerclarzu /wiązania odłamów/, różne długości i średnice</t>
  </si>
  <si>
    <t>Druty Kirschnera o różnej długości i średnicy</t>
  </si>
  <si>
    <t>Druty Kirschnera gwintowane o różnej długości i średnicy</t>
  </si>
  <si>
    <t>Druty śródszpikowe do zespoleń Hackethala i Epiblock o różnej długości i średnicy</t>
  </si>
  <si>
    <t>Zaciski (klamry) łączące druty do zespoleń. Hackethala i Epiblock</t>
  </si>
  <si>
    <t xml:space="preserve">Wkręty do kości kaniulowne samogwintujące, stalowe, gniazdo sześciokątne Ø3,5x1,75 </t>
  </si>
  <si>
    <t xml:space="preserve">Wkręty do kości kaniulowne samogwintujące, stalowe, gniazdo sześciokątne Ø4,5x1,75 </t>
  </si>
  <si>
    <t xml:space="preserve">Wkręty do kości kaniulowne samogwintujące, tytanowe, kaniulowane, gniazdo sześciokątne Ø4,5x1,75 </t>
  </si>
  <si>
    <t>Wkręty do kości kaniulowne samogwintujące, stalowe, gniazdo sześciokątne Ø7,0x2,75</t>
  </si>
  <si>
    <t>Wkręty do kości kaniulowne samogwintujące, tytanowe, gniazdo sześciokątne Ø7,0x2,75</t>
  </si>
  <si>
    <t>Gwoździe Endera
Gwoździe o różnej średnicy, kształcie, gładkie i moletowane</t>
  </si>
  <si>
    <t>Gwoździe Nystrom-Szulc</t>
  </si>
  <si>
    <t>Gwoździe Steinmanna stalowe
Różne średnice</t>
  </si>
  <si>
    <t>Gwoździe Steinmanna tytanowe Ø5,0mm
Różne średnice</t>
  </si>
  <si>
    <t>Grotowkręty samowiercące typu APEX - stalowe
Różne długości i średnice /ø4, ø5, ø6/</t>
  </si>
  <si>
    <t>Grotowkręty samowiercące typu APEX - tytanowe
Różne długości i średnice /ø4, ø5, ø6/</t>
  </si>
  <si>
    <t>Grotowkręty Schanza - stalowe
Różne średnice, kształty i długości</t>
  </si>
  <si>
    <t>Grotowkręty Schanza - tytanowe
Różne średnice, kształty i długości</t>
  </si>
  <si>
    <t>Płytki proste szerokie
Różne grubości, długości, liczba otworów, otwory okrągłe lub samodociskowe</t>
  </si>
  <si>
    <t>Płytki proste wąskie
Różne grubości, długości, liczba otworów, otwory okrągłe lub samodociskowe</t>
  </si>
  <si>
    <t>Płytki rynnowe
Różne kształty, długości i liczba otworów</t>
  </si>
  <si>
    <t>Płytki kształtowe ( L,T,V,Y, itp.)
Różne kształty, szerokości, grubości, długości i liczba otworów</t>
  </si>
  <si>
    <t>Płytki rekonstrukcyjne stalowe
Różne grubości, również dostosowane do zespoleń drobnymi wkrętami</t>
  </si>
  <si>
    <t>Płytki wielootworowe o różnym kształcie i długości dostosowane do zespoleń drobnymi wkrętami /ø1,5, ø2,0, ø2,7, ø3,5/</t>
  </si>
  <si>
    <t xml:space="preserve">Wkręt interferencyjny tytanowy z główką i bez główki </t>
  </si>
  <si>
    <t>Wkręt kompresyjny kaniulowany o średnicy 3,0/3,9 mm, dł. 12 – 30 mm, tytanowy</t>
  </si>
  <si>
    <t xml:space="preserve">Wkręt kompresyjny kaniulowany 6,5mm, tytanowy </t>
  </si>
  <si>
    <t xml:space="preserve">Wiertła chirurgiczne kostne - różne średnice i długości </t>
  </si>
  <si>
    <t>Wiertła chirurgiczne kostne kaniulowane- różne średnice i długości</t>
  </si>
  <si>
    <t>Wymagania:</t>
  </si>
  <si>
    <t xml:space="preserve">  Cena jednostkowa brutto</t>
  </si>
  <si>
    <t>Łączniki pręt - grotowkręt - wyposażony w system wstępnego mocowania, umożliwiający dowolne blokowanie elementów wobec siebie w zakresie 360°</t>
  </si>
  <si>
    <t>Łączniki pręt – pręt - wyposażone w system wstępnego mocowania, umożliwiające dowolne blokowanie elementów wobec siebie w zakresie 360°</t>
  </si>
  <si>
    <t xml:space="preserve">Łącznik multifunkcyjny </t>
  </si>
  <si>
    <t>Belki współpracujące z łącznikiem multifunkcyjnym – belka prosta,  belka wygięta 30°</t>
  </si>
  <si>
    <t>Pręty wykonane z włókna węglowego, bezpieczne dla rezonansu magnetycznego, przezierne dla promieni RTG o średnicy Ø4mm,  o długościach w zakresie 60-200 mm</t>
  </si>
  <si>
    <t>Grotowkręty Schanza o średnicach Ø2,5 mm, Ø3 mm, Ø4 mm, materiał stal/tytan</t>
  </si>
  <si>
    <t>Belki współpracujące z łącznikiem multifunkcyjnym – belka prosta,  belka wygięta 30°, belka wygięta 90°</t>
  </si>
  <si>
    <t>Pręty wykonane z włókna węglowego, bezpieczne dla rezonansu magnetycznego, przezierne dla promieni RTG o średnicy Ø8mm,  o długościach w zakresie 120-400 mm</t>
  </si>
  <si>
    <t>Grotowkręty Schanza o średnicach Ø3 mm, Ø4mm, Ø5 mm, materiał stal/tytan</t>
  </si>
  <si>
    <t>Pręty wykonane z włókna węglowego, bezpieczne dla rezonansu magnetycznego, przezierne dla promieni RTG o średnicy Ø11mm,  o długościach w zakresie 100-500 mm</t>
  </si>
  <si>
    <t>Grotowkręty Schanza o średnicach Ø4,0 mm, Ø5,0mm, Ø6,0 mm, materiał stal/tytan</t>
  </si>
  <si>
    <t xml:space="preserve">STABILIZATOR ZEWNĘTRZNY  - SYSTEM „S” </t>
  </si>
  <si>
    <t xml:space="preserve">STABILIZATOR ZEWNĘTRZNY  - SYSTEM „M” </t>
  </si>
  <si>
    <t xml:space="preserve">STABILIZATOR ZEWNĘTRZNY  - SYSTEM „L” </t>
  </si>
  <si>
    <t>____________________________________</t>
  </si>
  <si>
    <r>
      <t xml:space="preserve"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</t>
    </r>
    <r>
      <rPr>
        <b/>
        <sz val="8"/>
        <color indexed="10"/>
        <rFont val="Times New Roman"/>
        <family val="1"/>
        <charset val="238"/>
      </rPr>
      <t>od 33 do 53 mm</t>
    </r>
    <r>
      <rPr>
        <sz val="8"/>
        <rFont val="Times New Roman"/>
        <family val="1"/>
        <charset val="238"/>
      </rPr>
      <t>, od 2 do 4 otworów w trzonie i 3 otwory w głowie płytki. Grubość płytki 1,8 mm.</t>
    </r>
  </si>
  <si>
    <r>
      <t xml:space="preserve">Wkręty do kości kaniulowne samogwintujące, stalowe, gniazdo sześciokątne Ø5,0x1,75 </t>
    </r>
    <r>
      <rPr>
        <i/>
        <sz val="8"/>
        <rFont val="Times New Roman"/>
        <family val="1"/>
        <charset val="238"/>
      </rPr>
      <t xml:space="preserve"> </t>
    </r>
  </si>
  <si>
    <r>
      <t xml:space="preserve">Wkręty do kości kaniulowne samogwintujące, tytanowe, gniazdo sześciokątne Ø5,0x1,75 </t>
    </r>
    <r>
      <rPr>
        <i/>
        <sz val="8"/>
        <rFont val="Times New Roman"/>
        <family val="1"/>
        <charset val="238"/>
      </rPr>
      <t xml:space="preserve"> </t>
    </r>
  </si>
  <si>
    <r>
      <t>Gwoździe Rush</t>
    </r>
    <r>
      <rPr>
        <vertAlign val="superscript"/>
        <sz val="8"/>
        <rFont val="Times New Roman"/>
        <family val="1"/>
        <charset val="238"/>
      </rPr>
      <t>’</t>
    </r>
    <r>
      <rPr>
        <sz val="8"/>
        <rFont val="Times New Roman"/>
        <family val="1"/>
        <charset val="238"/>
      </rPr>
      <t>a, okrągłe, różne średnice i długości</t>
    </r>
  </si>
  <si>
    <r>
      <t>Gwoździe Rush</t>
    </r>
    <r>
      <rPr>
        <vertAlign val="superscript"/>
        <sz val="8"/>
        <rFont val="Times New Roman"/>
        <family val="1"/>
        <charset val="238"/>
      </rPr>
      <t>’</t>
    </r>
    <r>
      <rPr>
        <sz val="8"/>
        <rFont val="Times New Roman"/>
        <family val="1"/>
        <charset val="238"/>
      </rPr>
      <t>a
Okrągłe, różne średnice i długości</t>
    </r>
  </si>
  <si>
    <t>Zadanie nr 3 - Stabilizatory zewnętrzne</t>
  </si>
  <si>
    <t xml:space="preserve">Zadanie nr 2 - Materiały do leczenia złamań </t>
  </si>
  <si>
    <t>Zadanie nr 1 - Materiały do zespoleń kości i gwoździe śródszpikowe</t>
  </si>
  <si>
    <r>
      <t xml:space="preserve"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
</t>
    </r>
    <r>
      <rPr>
        <sz val="8"/>
        <color rgb="FFFF0000"/>
        <rFont val="Times New Roman"/>
        <family val="1"/>
        <charset val="238"/>
      </rPr>
      <t>Zamawiający dopuszcza płytkę rekonstrukcyjną prostą w długości od 74 mm do 312 mm.*</t>
    </r>
  </si>
  <si>
    <t>*dopuszczenie zgodnie z odpowiedzią na pytanie nr 1</t>
  </si>
  <si>
    <t>*dopuszczenie zgodnie z odpowiedzią na pytanie nr 2</t>
  </si>
  <si>
    <r>
      <t xml:space="preserve"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
</t>
    </r>
    <r>
      <rPr>
        <sz val="8"/>
        <color rgb="FFFF0000"/>
        <rFont val="Times New Roman"/>
        <family val="1"/>
        <charset val="238"/>
      </rPr>
      <t>Zamawiający wyraża zgodę na zaoferowanie dodatkowo Płytki kształtowej do dalszej nasady kości strzałkowej. W części dalszej płytki 5 otworów blokowanych pod wkręty z gwintem stożkowym o średnicy 3,5 mm i 2 otwory pod druty Kirchnera. W części trzonowej płytki od 3 do 12 otworów w tym 2 pod wkręty korowe lub gąbczaste 3,5 mm, z czego jeden podłużny; pozostałe otwory blokowane pod wkręty 3,5 mm z gwintem stożkowym. Koniec płytki ze spłaszczeniem ułatwiającym implantację i otworem na drut Kirchnera. Płytka symetryczna, jednolita dla prawej i lewej kości. Długości płyty w zależności od ilości otworów na trzonie od 77 mm do 185 mm.</t>
    </r>
  </si>
  <si>
    <r>
      <t xml:space="preserve">Wkręty kątowo-stabilne, samogwintujące z gwintem stożkowym na łbie, z gniazdem sześciokątnym – średnice: 2,4mm, 2,7mm, 3,5mm
</t>
    </r>
    <r>
      <rPr>
        <sz val="8"/>
        <color rgb="FFFF0000"/>
        <rFont val="Times New Roman"/>
        <family val="1"/>
        <charset val="238"/>
      </rPr>
      <t>Zamawiający wyraża zgodę na zaoferowanie wkrętów z gniazdem sześciokątnym oraz gwiazdkowym.</t>
    </r>
  </si>
  <si>
    <r>
      <t xml:space="preserve">Wkręty kątowo-stabilne, samogwintujące z gwintem stożkowym na łbie, z gniazdem sześciokątnym – średnica 5,0mm
</t>
    </r>
    <r>
      <rPr>
        <sz val="8"/>
        <color rgb="FFFF0000"/>
        <rFont val="Times New Roman"/>
        <family val="1"/>
        <charset val="238"/>
      </rPr>
      <t>Zamawiający wyraża zgodę na zaoferowanie wkrętów z gniazdem sześciokątnym oraz gwiazdkowym.</t>
    </r>
  </si>
  <si>
    <r>
      <t xml:space="preserve">Wkręty kaniulowane kątowo-stabilne, samogwintujące z gwintem stożkowym na łbie, z gniazdem sześciokątnym – średnica: 7,3mm
</t>
    </r>
    <r>
      <rPr>
        <sz val="8"/>
        <color rgb="FFFF0000"/>
        <rFont val="Times New Roman"/>
        <family val="1"/>
        <charset val="238"/>
      </rPr>
      <t>Zamawiający wyraża zgodę na zaoferowanie wkrętów z gniazdem sześciokątnym oraz gwiazdkowym.</t>
    </r>
  </si>
  <si>
    <r>
      <t xml:space="preserve">Wkręty korowe średnica 2,7mm
</t>
    </r>
    <r>
      <rPr>
        <sz val="8"/>
        <color rgb="FFFF0000"/>
        <rFont val="Times New Roman"/>
        <family val="1"/>
        <charset val="238"/>
      </rPr>
      <t>Zamawiający wyraża zgodę na zaoferowanie wkrętów z gniazdem sześciokątnym oraz gwiazdkowym.</t>
    </r>
  </si>
  <si>
    <r>
      <t xml:space="preserve">Wkręty korowe średnica 3,5mm
</t>
    </r>
    <r>
      <rPr>
        <sz val="8"/>
        <color rgb="FFFF0000"/>
        <rFont val="Times New Roman"/>
        <family val="1"/>
        <charset val="238"/>
      </rPr>
      <t>Zamawiający wyraża zgodę na zaoferowanie wkrętów z gniazdem sześciokątnym oraz gwiazdkowym.</t>
    </r>
  </si>
  <si>
    <r>
      <t xml:space="preserve">Wkręty korowe średnica 4,5mm
</t>
    </r>
    <r>
      <rPr>
        <sz val="8"/>
        <color rgb="FFFF0000"/>
        <rFont val="Times New Roman"/>
        <family val="1"/>
        <charset val="238"/>
      </rPr>
      <t>Zamawiający wyraża zgodę na zaoferowanie wkrętów z gniazdem sześciokątnym oraz gwiazdkowym.</t>
    </r>
  </si>
  <si>
    <t>*dopuszczenie zgodnie z odpowiedzią na pytanie nr 3</t>
  </si>
  <si>
    <t xml:space="preserve">Wykonawca w okresie obowiązywania Umowy bezpłatnie użyczy kompletnych instrumentariów do wszczepiania i usuwania asortymentu będącego przedmiotem zamówienia. 
Wykonawca na własny koszt zapewni przeszkolenie pracowników Oddziału Chirurgii Urazowo-ortopedycznej w zakresie stosowania przedmiotu Umowy. </t>
  </si>
  <si>
    <t xml:space="preserve">Wykonawca zaoferuje płytki blokowane oraz wkręty wykonane ze stali i tytanu w jednej cenie.
Wykonawca nieodpłatnie użyczy Zamawiającemu na czas trwania umowy instrumentaria do wszczepiania i usuwania wymienionych w pakiecie płytek blokowanych dla systemów: 2,4; 3,5 i 5,0.
Wykonawca zaoferuje gwoździe śródszpikowe blokowane oraz płytki DHS i DCS wraz ze elementami blokującymi, wykonane ze stali i stopu tytanu w tej samej cenie.
Wykonawca nieodpłatnie użyczy Zamawiającemu na czas trwania umowy instrumentaria do wszczepiania i usuwania wymienionych w pakiecie gwoździ śródszpikowych blokowanych, w tym instrumentarium z nakładkami celującymi, przeziernymi dla promieni RTG, wykonanymi z kompozytu włókna węglowego; uniwersalny celownik do blokowania otworów dystalnych gwoździ - przezierny dla promieni RTG, wykonany z kompozytu włókna węglowego; instrumentarium do Dynamicznych Stabilizatorów Biodrowych i Kłykciowych  (DHS/DCS).
Wykonawca na własny koszt zapewni przeszkolenie pracowników Oddziału Chirurgii Urazowo-ortopedycznej w zakresie stosowania przedmiotu Umowy.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</si>
</sst>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#,##0.00\ &quot;zł&quot;"/>
  </numFmts>
  <fonts count="24" x14ac:knownFonts="1">
    <font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Microsoft YaHei"/>
      <family val="2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2" borderId="1" applyNumberFormat="0" applyAlignment="0" applyProtection="0"/>
    <xf numFmtId="0" fontId="18" fillId="0" borderId="0"/>
    <xf numFmtId="0" fontId="3" fillId="0" borderId="0"/>
  </cellStyleXfs>
  <cellXfs count="12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0" xfId="0" applyFont="1" applyFill="1" applyAlignment="1">
      <alignment horizontal="left" vertical="center" wrapText="1"/>
    </xf>
    <xf numFmtId="3" fontId="5" fillId="5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5" fillId="6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5" borderId="0" xfId="0" applyFont="1" applyFill="1" applyAlignment="1">
      <alignment horizontal="left" vertical="center" wrapText="1"/>
    </xf>
    <xf numFmtId="3" fontId="17" fillId="5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13" fillId="7" borderId="6" xfId="0" applyNumberFormat="1" applyFont="1" applyFill="1" applyBorder="1" applyAlignment="1">
      <alignment horizontal="center" vertical="center" wrapText="1"/>
    </xf>
    <xf numFmtId="44" fontId="13" fillId="0" borderId="5" xfId="0" applyNumberFormat="1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0" fontId="5" fillId="6" borderId="0" xfId="0" applyFont="1" applyFill="1" applyAlignment="1">
      <alignment horizontal="center" vertical="center"/>
    </xf>
    <xf numFmtId="44" fontId="5" fillId="6" borderId="0" xfId="0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22" fillId="11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44" fontId="13" fillId="12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44" fontId="4" fillId="0" borderId="11" xfId="0" applyNumberFormat="1" applyFont="1" applyBorder="1" applyAlignment="1" applyProtection="1">
      <alignment horizontal="center" vertical="center" wrapText="1"/>
      <protection locked="0"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9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2" borderId="12" xfId="0" applyNumberFormat="1" applyFont="1" applyFill="1" applyBorder="1" applyAlignment="1" applyProtection="1">
      <alignment horizontal="center" vertical="center"/>
      <protection locked="0"/>
    </xf>
    <xf numFmtId="165" fontId="6" fillId="8" borderId="13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5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9" xfId="0" applyNumberFormat="1" applyFont="1" applyBorder="1" applyAlignment="1" applyProtection="1">
      <alignment horizontal="center" vertical="center" wrapText="1"/>
      <protection locked="0"/>
    </xf>
    <xf numFmtId="44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44" fontId="6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8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12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9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12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12" xfId="0" applyNumberFormat="1" applyFont="1" applyBorder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left" vertical="center" wrapText="1"/>
    </xf>
    <xf numFmtId="0" fontId="4" fillId="10" borderId="0" xfId="0" applyFont="1" applyFill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165" fontId="6" fillId="0" borderId="7" xfId="0" applyNumberFormat="1" applyFont="1" applyBorder="1" applyAlignment="1" applyProtection="1">
      <alignment horizontal="center" vertical="center" wrapText="1"/>
      <protection locked="0"/>
    </xf>
  </cellXfs>
  <cellStyles count="5">
    <cellStyle name="Excel Built-in Normal" xfId="1" xr:uid="{00000000-0005-0000-0000-000000000000}"/>
    <cellStyle name="Excel_BuiltIn_Dane wyjściowe 1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0"/>
  <sheetViews>
    <sheetView tabSelected="1" zoomScaleNormal="100" workbookViewId="0">
      <selection activeCell="C4" sqref="C4"/>
    </sheetView>
  </sheetViews>
  <sheetFormatPr defaultRowHeight="11.25" x14ac:dyDescent="0.25"/>
  <cols>
    <col min="1" max="1" width="4" style="1" customWidth="1"/>
    <col min="2" max="2" width="5.85546875" style="51" customWidth="1"/>
    <col min="3" max="3" width="71.85546875" style="56" customWidth="1"/>
    <col min="4" max="4" width="6.42578125" style="2" customWidth="1"/>
    <col min="5" max="5" width="6.5703125" style="4" customWidth="1"/>
    <col min="6" max="7" width="10.42578125" style="54" customWidth="1"/>
    <col min="8" max="8" width="9.7109375" style="2" customWidth="1"/>
    <col min="9" max="9" width="11.28515625" style="2" customWidth="1"/>
    <col min="10" max="10" width="10.5703125" style="2" bestFit="1" customWidth="1"/>
    <col min="11" max="11" width="27.85546875" style="2" customWidth="1"/>
    <col min="12" max="12" width="20.5703125" style="2" customWidth="1"/>
    <col min="13" max="13" width="11.140625" style="2" customWidth="1"/>
    <col min="14" max="16" width="9.140625" style="2"/>
    <col min="17" max="17" width="9.140625" style="49"/>
    <col min="18" max="16384" width="9.140625" style="2"/>
  </cols>
  <sheetData>
    <row r="1" spans="1:17" s="41" customFormat="1" ht="15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Q1" s="42"/>
    </row>
    <row r="2" spans="1:17" s="41" customFormat="1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Q2" s="42"/>
    </row>
    <row r="3" spans="1:17" s="23" customFormat="1" ht="12.75" x14ac:dyDescent="0.25">
      <c r="A3" s="20"/>
      <c r="B3" s="43"/>
      <c r="C3" s="21" t="s">
        <v>171</v>
      </c>
      <c r="E3" s="22"/>
      <c r="F3" s="44"/>
      <c r="G3" s="44"/>
      <c r="Q3" s="45"/>
    </row>
    <row r="4" spans="1:17" s="46" customFormat="1" ht="45.75" customHeight="1" x14ac:dyDescent="0.25">
      <c r="A4" s="25" t="s">
        <v>1</v>
      </c>
      <c r="B4" s="26" t="s">
        <v>13</v>
      </c>
      <c r="C4" s="27" t="s">
        <v>2</v>
      </c>
      <c r="D4" s="28" t="s">
        <v>3</v>
      </c>
      <c r="E4" s="29" t="s">
        <v>4</v>
      </c>
      <c r="F4" s="30" t="s">
        <v>14</v>
      </c>
      <c r="G4" s="69" t="s">
        <v>148</v>
      </c>
      <c r="H4" s="28" t="s">
        <v>10</v>
      </c>
      <c r="I4" s="31" t="s">
        <v>5</v>
      </c>
      <c r="J4" s="31" t="s">
        <v>6</v>
      </c>
      <c r="K4" s="32" t="s">
        <v>7</v>
      </c>
      <c r="L4" s="33" t="s">
        <v>8</v>
      </c>
      <c r="Q4" s="47"/>
    </row>
    <row r="5" spans="1:17" ht="111" customHeight="1" x14ac:dyDescent="0.25">
      <c r="A5" s="6">
        <v>1</v>
      </c>
      <c r="B5" s="127" t="s">
        <v>23</v>
      </c>
      <c r="C5" s="8" t="s">
        <v>15</v>
      </c>
      <c r="D5" s="9" t="s">
        <v>9</v>
      </c>
      <c r="E5" s="10">
        <v>1</v>
      </c>
      <c r="F5" s="72"/>
      <c r="G5" s="73">
        <f>ROUND(F5*(1+H5),2)</f>
        <v>0</v>
      </c>
      <c r="H5" s="74"/>
      <c r="I5" s="73">
        <f>ROUND(F5*E5,2)</f>
        <v>0</v>
      </c>
      <c r="J5" s="73">
        <f>ROUND(I5*(1+H5),2)</f>
        <v>0</v>
      </c>
      <c r="K5" s="75"/>
      <c r="L5" s="76"/>
      <c r="O5" s="12"/>
      <c r="P5" s="48"/>
    </row>
    <row r="6" spans="1:17" ht="101.25" x14ac:dyDescent="0.25">
      <c r="A6" s="6">
        <v>2</v>
      </c>
      <c r="B6" s="127"/>
      <c r="C6" s="8" t="s">
        <v>16</v>
      </c>
      <c r="D6" s="9" t="s">
        <v>9</v>
      </c>
      <c r="E6" s="10">
        <v>1</v>
      </c>
      <c r="F6" s="72"/>
      <c r="G6" s="73">
        <f t="shared" ref="G6:G69" si="0">ROUND(F6*(1+H6),2)</f>
        <v>0</v>
      </c>
      <c r="H6" s="74"/>
      <c r="I6" s="73">
        <f t="shared" ref="I6:I69" si="1">ROUND(F6*E6,2)</f>
        <v>0</v>
      </c>
      <c r="J6" s="73">
        <f t="shared" ref="J6:J69" si="2">ROUND(I6*(1+H6),2)</f>
        <v>0</v>
      </c>
      <c r="K6" s="75"/>
      <c r="L6" s="76"/>
      <c r="O6" s="12"/>
      <c r="P6" s="48"/>
    </row>
    <row r="7" spans="1:17" ht="112.5" x14ac:dyDescent="0.25">
      <c r="A7" s="6">
        <v>3</v>
      </c>
      <c r="B7" s="127"/>
      <c r="C7" s="8" t="s">
        <v>17</v>
      </c>
      <c r="D7" s="9" t="s">
        <v>9</v>
      </c>
      <c r="E7" s="10">
        <v>20</v>
      </c>
      <c r="F7" s="72"/>
      <c r="G7" s="73">
        <f t="shared" si="0"/>
        <v>0</v>
      </c>
      <c r="H7" s="74"/>
      <c r="I7" s="73">
        <f t="shared" si="1"/>
        <v>0</v>
      </c>
      <c r="J7" s="73">
        <f t="shared" si="2"/>
        <v>0</v>
      </c>
      <c r="K7" s="75"/>
      <c r="L7" s="76"/>
      <c r="O7" s="12"/>
      <c r="P7" s="48"/>
    </row>
    <row r="8" spans="1:17" ht="112.5" x14ac:dyDescent="0.25">
      <c r="A8" s="6">
        <v>4</v>
      </c>
      <c r="B8" s="127"/>
      <c r="C8" s="8" t="s">
        <v>18</v>
      </c>
      <c r="D8" s="9" t="s">
        <v>9</v>
      </c>
      <c r="E8" s="10">
        <v>25</v>
      </c>
      <c r="F8" s="72"/>
      <c r="G8" s="73">
        <f t="shared" si="0"/>
        <v>0</v>
      </c>
      <c r="H8" s="74"/>
      <c r="I8" s="73">
        <f t="shared" si="1"/>
        <v>0</v>
      </c>
      <c r="J8" s="73">
        <f t="shared" si="2"/>
        <v>0</v>
      </c>
      <c r="K8" s="75"/>
      <c r="L8" s="76"/>
      <c r="O8" s="12"/>
      <c r="P8" s="48"/>
    </row>
    <row r="9" spans="1:17" ht="112.5" x14ac:dyDescent="0.25">
      <c r="A9" s="6">
        <v>5</v>
      </c>
      <c r="B9" s="127"/>
      <c r="C9" s="8" t="s">
        <v>19</v>
      </c>
      <c r="D9" s="9" t="s">
        <v>9</v>
      </c>
      <c r="E9" s="10">
        <v>1</v>
      </c>
      <c r="F9" s="72"/>
      <c r="G9" s="73">
        <f t="shared" si="0"/>
        <v>0</v>
      </c>
      <c r="H9" s="74"/>
      <c r="I9" s="73">
        <f t="shared" si="1"/>
        <v>0</v>
      </c>
      <c r="J9" s="73">
        <f t="shared" si="2"/>
        <v>0</v>
      </c>
      <c r="K9" s="75"/>
      <c r="L9" s="76"/>
      <c r="O9" s="12"/>
      <c r="P9" s="48"/>
    </row>
    <row r="10" spans="1:17" ht="112.5" x14ac:dyDescent="0.25">
      <c r="A10" s="6">
        <v>6</v>
      </c>
      <c r="B10" s="127"/>
      <c r="C10" s="8" t="s">
        <v>20</v>
      </c>
      <c r="D10" s="9" t="s">
        <v>9</v>
      </c>
      <c r="E10" s="10">
        <v>1</v>
      </c>
      <c r="F10" s="72"/>
      <c r="G10" s="73">
        <f t="shared" si="0"/>
        <v>0</v>
      </c>
      <c r="H10" s="74"/>
      <c r="I10" s="73">
        <f t="shared" si="1"/>
        <v>0</v>
      </c>
      <c r="J10" s="73">
        <f t="shared" si="2"/>
        <v>0</v>
      </c>
      <c r="K10" s="75"/>
      <c r="L10" s="76"/>
      <c r="O10" s="12"/>
      <c r="P10" s="48"/>
    </row>
    <row r="11" spans="1:17" ht="112.5" x14ac:dyDescent="0.25">
      <c r="A11" s="6">
        <v>7</v>
      </c>
      <c r="B11" s="127"/>
      <c r="C11" s="8" t="s">
        <v>164</v>
      </c>
      <c r="D11" s="9" t="s">
        <v>9</v>
      </c>
      <c r="E11" s="10">
        <v>10</v>
      </c>
      <c r="F11" s="72"/>
      <c r="G11" s="73">
        <f t="shared" si="0"/>
        <v>0</v>
      </c>
      <c r="H11" s="74"/>
      <c r="I11" s="73">
        <f t="shared" si="1"/>
        <v>0</v>
      </c>
      <c r="J11" s="73">
        <f t="shared" si="2"/>
        <v>0</v>
      </c>
      <c r="K11" s="75"/>
      <c r="L11" s="76"/>
      <c r="O11" s="12"/>
      <c r="P11" s="48"/>
    </row>
    <row r="12" spans="1:17" ht="112.5" x14ac:dyDescent="0.25">
      <c r="A12" s="6">
        <v>8</v>
      </c>
      <c r="B12" s="127"/>
      <c r="C12" s="8" t="s">
        <v>21</v>
      </c>
      <c r="D12" s="9" t="s">
        <v>9</v>
      </c>
      <c r="E12" s="10">
        <v>1</v>
      </c>
      <c r="F12" s="72"/>
      <c r="G12" s="73">
        <f t="shared" si="0"/>
        <v>0</v>
      </c>
      <c r="H12" s="74"/>
      <c r="I12" s="73">
        <f t="shared" si="1"/>
        <v>0</v>
      </c>
      <c r="J12" s="73">
        <f t="shared" si="2"/>
        <v>0</v>
      </c>
      <c r="K12" s="75"/>
      <c r="L12" s="76"/>
      <c r="O12" s="12"/>
      <c r="P12" s="48"/>
    </row>
    <row r="13" spans="1:17" ht="146.25" x14ac:dyDescent="0.25">
      <c r="A13" s="6">
        <v>9</v>
      </c>
      <c r="B13" s="127"/>
      <c r="C13" s="8" t="s">
        <v>22</v>
      </c>
      <c r="D13" s="9" t="s">
        <v>9</v>
      </c>
      <c r="E13" s="10">
        <v>25</v>
      </c>
      <c r="F13" s="72"/>
      <c r="G13" s="73">
        <f t="shared" si="0"/>
        <v>0</v>
      </c>
      <c r="H13" s="74"/>
      <c r="I13" s="73">
        <f t="shared" si="1"/>
        <v>0</v>
      </c>
      <c r="J13" s="73">
        <f t="shared" si="2"/>
        <v>0</v>
      </c>
      <c r="K13" s="75"/>
      <c r="L13" s="76"/>
      <c r="O13" s="12"/>
      <c r="P13" s="48"/>
    </row>
    <row r="14" spans="1:17" ht="56.25" x14ac:dyDescent="0.25">
      <c r="A14" s="6">
        <v>10</v>
      </c>
      <c r="B14" s="127" t="s">
        <v>24</v>
      </c>
      <c r="C14" s="8" t="s">
        <v>25</v>
      </c>
      <c r="D14" s="9" t="s">
        <v>9</v>
      </c>
      <c r="E14" s="10">
        <v>2</v>
      </c>
      <c r="F14" s="77"/>
      <c r="G14" s="73">
        <f t="shared" si="0"/>
        <v>0</v>
      </c>
      <c r="H14" s="74"/>
      <c r="I14" s="73">
        <f t="shared" si="1"/>
        <v>0</v>
      </c>
      <c r="J14" s="73">
        <f t="shared" si="2"/>
        <v>0</v>
      </c>
      <c r="K14" s="78"/>
      <c r="L14" s="76"/>
      <c r="O14" s="12"/>
      <c r="P14" s="50"/>
    </row>
    <row r="15" spans="1:17" ht="67.5" x14ac:dyDescent="0.25">
      <c r="A15" s="6">
        <v>11</v>
      </c>
      <c r="B15" s="127"/>
      <c r="C15" s="8" t="s">
        <v>26</v>
      </c>
      <c r="D15" s="9" t="s">
        <v>9</v>
      </c>
      <c r="E15" s="10">
        <v>1</v>
      </c>
      <c r="F15" s="77"/>
      <c r="G15" s="73">
        <f t="shared" si="0"/>
        <v>0</v>
      </c>
      <c r="H15" s="74"/>
      <c r="I15" s="73">
        <f t="shared" si="1"/>
        <v>0</v>
      </c>
      <c r="J15" s="73">
        <f t="shared" si="2"/>
        <v>0</v>
      </c>
      <c r="K15" s="78"/>
      <c r="L15" s="76"/>
      <c r="O15" s="12"/>
      <c r="P15" s="50"/>
    </row>
    <row r="16" spans="1:17" ht="22.5" x14ac:dyDescent="0.25">
      <c r="A16" s="6">
        <v>12</v>
      </c>
      <c r="B16" s="127"/>
      <c r="C16" s="8" t="s">
        <v>27</v>
      </c>
      <c r="D16" s="9" t="s">
        <v>9</v>
      </c>
      <c r="E16" s="10">
        <v>1</v>
      </c>
      <c r="F16" s="77"/>
      <c r="G16" s="73">
        <f t="shared" si="0"/>
        <v>0</v>
      </c>
      <c r="H16" s="74"/>
      <c r="I16" s="73">
        <f t="shared" si="1"/>
        <v>0</v>
      </c>
      <c r="J16" s="73">
        <f t="shared" si="2"/>
        <v>0</v>
      </c>
      <c r="K16" s="78"/>
      <c r="L16" s="76"/>
      <c r="O16" s="12"/>
      <c r="P16" s="50"/>
    </row>
    <row r="17" spans="1:16" ht="22.5" x14ac:dyDescent="0.25">
      <c r="A17" s="6">
        <v>13</v>
      </c>
      <c r="B17" s="127"/>
      <c r="C17" s="8" t="s">
        <v>28</v>
      </c>
      <c r="D17" s="9" t="s">
        <v>9</v>
      </c>
      <c r="E17" s="10">
        <v>3</v>
      </c>
      <c r="F17" s="77"/>
      <c r="G17" s="73">
        <f t="shared" si="0"/>
        <v>0</v>
      </c>
      <c r="H17" s="74"/>
      <c r="I17" s="73">
        <f t="shared" si="1"/>
        <v>0</v>
      </c>
      <c r="J17" s="73">
        <f t="shared" si="2"/>
        <v>0</v>
      </c>
      <c r="K17" s="78"/>
      <c r="L17" s="76"/>
      <c r="O17" s="12"/>
      <c r="P17" s="50"/>
    </row>
    <row r="18" spans="1:16" ht="22.5" x14ac:dyDescent="0.25">
      <c r="A18" s="6">
        <v>14</v>
      </c>
      <c r="B18" s="127"/>
      <c r="C18" s="8" t="s">
        <v>29</v>
      </c>
      <c r="D18" s="9" t="s">
        <v>9</v>
      </c>
      <c r="E18" s="10">
        <v>1</v>
      </c>
      <c r="F18" s="77"/>
      <c r="G18" s="73">
        <f t="shared" si="0"/>
        <v>0</v>
      </c>
      <c r="H18" s="74"/>
      <c r="I18" s="73">
        <f t="shared" si="1"/>
        <v>0</v>
      </c>
      <c r="J18" s="73">
        <f t="shared" si="2"/>
        <v>0</v>
      </c>
      <c r="K18" s="78"/>
      <c r="L18" s="76"/>
      <c r="O18" s="12"/>
      <c r="P18" s="50"/>
    </row>
    <row r="19" spans="1:16" ht="90" x14ac:dyDescent="0.25">
      <c r="A19" s="6">
        <v>15</v>
      </c>
      <c r="B19" s="127"/>
      <c r="C19" s="8" t="s">
        <v>30</v>
      </c>
      <c r="D19" s="9" t="s">
        <v>9</v>
      </c>
      <c r="E19" s="10">
        <v>1</v>
      </c>
      <c r="F19" s="77"/>
      <c r="G19" s="73">
        <f t="shared" si="0"/>
        <v>0</v>
      </c>
      <c r="H19" s="74"/>
      <c r="I19" s="73">
        <f t="shared" si="1"/>
        <v>0</v>
      </c>
      <c r="J19" s="73">
        <f t="shared" si="2"/>
        <v>0</v>
      </c>
      <c r="K19" s="78"/>
      <c r="L19" s="76"/>
      <c r="O19" s="12"/>
      <c r="P19" s="50"/>
    </row>
    <row r="20" spans="1:16" ht="56.25" x14ac:dyDescent="0.25">
      <c r="A20" s="6">
        <v>16</v>
      </c>
      <c r="B20" s="127"/>
      <c r="C20" s="8" t="s">
        <v>31</v>
      </c>
      <c r="D20" s="9" t="s">
        <v>9</v>
      </c>
      <c r="E20" s="10">
        <v>1</v>
      </c>
      <c r="F20" s="77"/>
      <c r="G20" s="73">
        <f t="shared" si="0"/>
        <v>0</v>
      </c>
      <c r="H20" s="74"/>
      <c r="I20" s="73">
        <f t="shared" si="1"/>
        <v>0</v>
      </c>
      <c r="J20" s="73">
        <f t="shared" si="2"/>
        <v>0</v>
      </c>
      <c r="K20" s="78"/>
      <c r="L20" s="76"/>
      <c r="O20" s="12"/>
      <c r="P20" s="50"/>
    </row>
    <row r="21" spans="1:16" ht="90" x14ac:dyDescent="0.25">
      <c r="A21" s="6">
        <v>17</v>
      </c>
      <c r="B21" s="127"/>
      <c r="C21" s="8" t="s">
        <v>32</v>
      </c>
      <c r="D21" s="9" t="s">
        <v>9</v>
      </c>
      <c r="E21" s="10">
        <v>1</v>
      </c>
      <c r="F21" s="77"/>
      <c r="G21" s="73">
        <f t="shared" si="0"/>
        <v>0</v>
      </c>
      <c r="H21" s="74"/>
      <c r="I21" s="73">
        <f t="shared" si="1"/>
        <v>0</v>
      </c>
      <c r="J21" s="73">
        <f t="shared" si="2"/>
        <v>0</v>
      </c>
      <c r="K21" s="78"/>
      <c r="L21" s="76"/>
      <c r="O21" s="12"/>
      <c r="P21" s="50"/>
    </row>
    <row r="22" spans="1:16" ht="67.5" x14ac:dyDescent="0.25">
      <c r="A22" s="6">
        <v>18</v>
      </c>
      <c r="B22" s="127"/>
      <c r="C22" s="8" t="s">
        <v>33</v>
      </c>
      <c r="D22" s="9" t="s">
        <v>9</v>
      </c>
      <c r="E22" s="10">
        <v>1</v>
      </c>
      <c r="F22" s="77"/>
      <c r="G22" s="73">
        <f t="shared" si="0"/>
        <v>0</v>
      </c>
      <c r="H22" s="74"/>
      <c r="I22" s="73">
        <f t="shared" si="1"/>
        <v>0</v>
      </c>
      <c r="J22" s="73">
        <f t="shared" si="2"/>
        <v>0</v>
      </c>
      <c r="K22" s="78"/>
      <c r="L22" s="76"/>
      <c r="O22" s="12"/>
      <c r="P22" s="50"/>
    </row>
    <row r="23" spans="1:16" ht="78.75" x14ac:dyDescent="0.25">
      <c r="A23" s="6">
        <v>19</v>
      </c>
      <c r="B23" s="127"/>
      <c r="C23" s="8" t="s">
        <v>34</v>
      </c>
      <c r="D23" s="9" t="s">
        <v>9</v>
      </c>
      <c r="E23" s="10">
        <v>1</v>
      </c>
      <c r="F23" s="77"/>
      <c r="G23" s="73">
        <f t="shared" si="0"/>
        <v>0</v>
      </c>
      <c r="H23" s="74"/>
      <c r="I23" s="73">
        <f t="shared" si="1"/>
        <v>0</v>
      </c>
      <c r="J23" s="73">
        <f t="shared" si="2"/>
        <v>0</v>
      </c>
      <c r="K23" s="78"/>
      <c r="L23" s="76"/>
      <c r="O23" s="12"/>
      <c r="P23" s="50"/>
    </row>
    <row r="24" spans="1:16" ht="101.25" x14ac:dyDescent="0.25">
      <c r="A24" s="6">
        <v>20</v>
      </c>
      <c r="B24" s="120"/>
      <c r="C24" s="38" t="s">
        <v>172</v>
      </c>
      <c r="D24" s="13" t="s">
        <v>9</v>
      </c>
      <c r="E24" s="14">
        <v>1</v>
      </c>
      <c r="F24" s="77"/>
      <c r="G24" s="73">
        <f t="shared" si="0"/>
        <v>0</v>
      </c>
      <c r="H24" s="79"/>
      <c r="I24" s="73">
        <f t="shared" si="1"/>
        <v>0</v>
      </c>
      <c r="J24" s="73">
        <f t="shared" si="2"/>
        <v>0</v>
      </c>
      <c r="K24" s="78"/>
      <c r="L24" s="76"/>
      <c r="M24" s="110" t="s">
        <v>173</v>
      </c>
      <c r="O24" s="12"/>
      <c r="P24" s="50"/>
    </row>
    <row r="25" spans="1:16" ht="93" x14ac:dyDescent="0.25">
      <c r="A25" s="6">
        <v>21</v>
      </c>
      <c r="B25" s="7" t="s">
        <v>35</v>
      </c>
      <c r="C25" s="15" t="s">
        <v>36</v>
      </c>
      <c r="D25" s="9" t="s">
        <v>9</v>
      </c>
      <c r="E25" s="10">
        <v>2</v>
      </c>
      <c r="F25" s="72"/>
      <c r="G25" s="73">
        <f t="shared" si="0"/>
        <v>0</v>
      </c>
      <c r="H25" s="74"/>
      <c r="I25" s="73">
        <f t="shared" si="1"/>
        <v>0</v>
      </c>
      <c r="J25" s="73">
        <f t="shared" si="2"/>
        <v>0</v>
      </c>
      <c r="K25" s="75"/>
      <c r="L25" s="76"/>
      <c r="O25" s="12"/>
      <c r="P25" s="48"/>
    </row>
    <row r="26" spans="1:16" ht="101.25" x14ac:dyDescent="0.25">
      <c r="A26" s="6">
        <v>22</v>
      </c>
      <c r="B26" s="127" t="s">
        <v>37</v>
      </c>
      <c r="C26" s="15" t="s">
        <v>38</v>
      </c>
      <c r="D26" s="9" t="s">
        <v>9</v>
      </c>
      <c r="E26" s="10">
        <v>20</v>
      </c>
      <c r="F26" s="77"/>
      <c r="G26" s="73">
        <f t="shared" si="0"/>
        <v>0</v>
      </c>
      <c r="H26" s="74"/>
      <c r="I26" s="73">
        <f t="shared" si="1"/>
        <v>0</v>
      </c>
      <c r="J26" s="73">
        <f t="shared" si="2"/>
        <v>0</v>
      </c>
      <c r="K26" s="78"/>
      <c r="L26" s="76"/>
      <c r="O26" s="12"/>
      <c r="P26" s="50"/>
    </row>
    <row r="27" spans="1:16" ht="90" x14ac:dyDescent="0.25">
      <c r="A27" s="6">
        <v>23</v>
      </c>
      <c r="B27" s="127"/>
      <c r="C27" s="15" t="s">
        <v>39</v>
      </c>
      <c r="D27" s="9" t="s">
        <v>9</v>
      </c>
      <c r="E27" s="10">
        <v>3</v>
      </c>
      <c r="F27" s="77"/>
      <c r="G27" s="73">
        <f t="shared" si="0"/>
        <v>0</v>
      </c>
      <c r="H27" s="74"/>
      <c r="I27" s="73">
        <f t="shared" si="1"/>
        <v>0</v>
      </c>
      <c r="J27" s="73">
        <f t="shared" si="2"/>
        <v>0</v>
      </c>
      <c r="K27" s="78"/>
      <c r="L27" s="76"/>
      <c r="O27" s="12"/>
      <c r="P27" s="50"/>
    </row>
    <row r="28" spans="1:16" ht="101.25" x14ac:dyDescent="0.25">
      <c r="A28" s="6">
        <v>24</v>
      </c>
      <c r="B28" s="127"/>
      <c r="C28" s="15" t="s">
        <v>40</v>
      </c>
      <c r="D28" s="9" t="s">
        <v>9</v>
      </c>
      <c r="E28" s="10">
        <v>1</v>
      </c>
      <c r="F28" s="77"/>
      <c r="G28" s="73">
        <f t="shared" si="0"/>
        <v>0</v>
      </c>
      <c r="H28" s="74"/>
      <c r="I28" s="73">
        <f t="shared" si="1"/>
        <v>0</v>
      </c>
      <c r="J28" s="73">
        <f t="shared" si="2"/>
        <v>0</v>
      </c>
      <c r="K28" s="78"/>
      <c r="L28" s="76"/>
      <c r="O28" s="12"/>
      <c r="P28" s="50"/>
    </row>
    <row r="29" spans="1:16" ht="101.25" x14ac:dyDescent="0.25">
      <c r="A29" s="6">
        <v>25</v>
      </c>
      <c r="B29" s="127"/>
      <c r="C29" s="15" t="s">
        <v>41</v>
      </c>
      <c r="D29" s="9" t="s">
        <v>9</v>
      </c>
      <c r="E29" s="10">
        <v>1</v>
      </c>
      <c r="F29" s="77"/>
      <c r="G29" s="73">
        <f t="shared" si="0"/>
        <v>0</v>
      </c>
      <c r="H29" s="74"/>
      <c r="I29" s="73">
        <f t="shared" si="1"/>
        <v>0</v>
      </c>
      <c r="J29" s="73">
        <f t="shared" si="2"/>
        <v>0</v>
      </c>
      <c r="K29" s="78"/>
      <c r="L29" s="76"/>
      <c r="O29" s="12"/>
      <c r="P29" s="50"/>
    </row>
    <row r="30" spans="1:16" ht="90" x14ac:dyDescent="0.25">
      <c r="A30" s="6">
        <v>26</v>
      </c>
      <c r="B30" s="127"/>
      <c r="C30" s="15" t="s">
        <v>42</v>
      </c>
      <c r="D30" s="9" t="s">
        <v>9</v>
      </c>
      <c r="E30" s="10">
        <v>1</v>
      </c>
      <c r="F30" s="77"/>
      <c r="G30" s="73">
        <f t="shared" si="0"/>
        <v>0</v>
      </c>
      <c r="H30" s="74"/>
      <c r="I30" s="73">
        <f t="shared" si="1"/>
        <v>0</v>
      </c>
      <c r="J30" s="73">
        <f t="shared" si="2"/>
        <v>0</v>
      </c>
      <c r="K30" s="78"/>
      <c r="L30" s="76"/>
      <c r="O30" s="12"/>
      <c r="P30" s="50"/>
    </row>
    <row r="31" spans="1:16" ht="101.25" x14ac:dyDescent="0.25">
      <c r="A31" s="6">
        <v>27</v>
      </c>
      <c r="B31" s="127"/>
      <c r="C31" s="15" t="s">
        <v>43</v>
      </c>
      <c r="D31" s="9" t="s">
        <v>9</v>
      </c>
      <c r="E31" s="10">
        <v>1</v>
      </c>
      <c r="F31" s="77"/>
      <c r="G31" s="73">
        <f t="shared" si="0"/>
        <v>0</v>
      </c>
      <c r="H31" s="74"/>
      <c r="I31" s="73">
        <f t="shared" si="1"/>
        <v>0</v>
      </c>
      <c r="J31" s="73">
        <f t="shared" si="2"/>
        <v>0</v>
      </c>
      <c r="K31" s="78"/>
      <c r="L31" s="76"/>
      <c r="O31" s="12"/>
      <c r="P31" s="50"/>
    </row>
    <row r="32" spans="1:16" ht="101.25" x14ac:dyDescent="0.25">
      <c r="A32" s="6">
        <v>28</v>
      </c>
      <c r="B32" s="127"/>
      <c r="C32" s="15" t="s">
        <v>44</v>
      </c>
      <c r="D32" s="9" t="s">
        <v>9</v>
      </c>
      <c r="E32" s="10">
        <v>1</v>
      </c>
      <c r="F32" s="77"/>
      <c r="G32" s="73">
        <f t="shared" si="0"/>
        <v>0</v>
      </c>
      <c r="H32" s="74"/>
      <c r="I32" s="73">
        <f t="shared" si="1"/>
        <v>0</v>
      </c>
      <c r="J32" s="73">
        <f t="shared" si="2"/>
        <v>0</v>
      </c>
      <c r="K32" s="78"/>
      <c r="L32" s="76"/>
      <c r="O32" s="12"/>
      <c r="P32" s="50"/>
    </row>
    <row r="33" spans="1:16" ht="33.75" x14ac:dyDescent="0.25">
      <c r="A33" s="6">
        <v>29</v>
      </c>
      <c r="B33" s="127" t="s">
        <v>45</v>
      </c>
      <c r="C33" s="15" t="s">
        <v>46</v>
      </c>
      <c r="D33" s="9" t="s">
        <v>9</v>
      </c>
      <c r="E33" s="10">
        <v>1</v>
      </c>
      <c r="F33" s="72"/>
      <c r="G33" s="73">
        <f t="shared" si="0"/>
        <v>0</v>
      </c>
      <c r="H33" s="74"/>
      <c r="I33" s="73">
        <f t="shared" si="1"/>
        <v>0</v>
      </c>
      <c r="J33" s="73">
        <f t="shared" si="2"/>
        <v>0</v>
      </c>
      <c r="K33" s="78"/>
      <c r="L33" s="76"/>
      <c r="O33" s="12"/>
      <c r="P33" s="48"/>
    </row>
    <row r="34" spans="1:16" ht="78.75" x14ac:dyDescent="0.25">
      <c r="A34" s="6">
        <v>30</v>
      </c>
      <c r="B34" s="127"/>
      <c r="C34" s="15" t="s">
        <v>47</v>
      </c>
      <c r="D34" s="9" t="s">
        <v>9</v>
      </c>
      <c r="E34" s="10">
        <v>1</v>
      </c>
      <c r="F34" s="72"/>
      <c r="G34" s="73">
        <f t="shared" si="0"/>
        <v>0</v>
      </c>
      <c r="H34" s="74"/>
      <c r="I34" s="73">
        <f t="shared" si="1"/>
        <v>0</v>
      </c>
      <c r="J34" s="73">
        <f t="shared" si="2"/>
        <v>0</v>
      </c>
      <c r="K34" s="78"/>
      <c r="L34" s="76"/>
      <c r="O34" s="12"/>
      <c r="P34" s="48"/>
    </row>
    <row r="35" spans="1:16" ht="33.75" x14ac:dyDescent="0.25">
      <c r="A35" s="6">
        <v>31</v>
      </c>
      <c r="B35" s="127"/>
      <c r="C35" s="15" t="s">
        <v>48</v>
      </c>
      <c r="D35" s="9" t="s">
        <v>9</v>
      </c>
      <c r="E35" s="10">
        <v>1</v>
      </c>
      <c r="F35" s="72"/>
      <c r="G35" s="73">
        <f t="shared" si="0"/>
        <v>0</v>
      </c>
      <c r="H35" s="74"/>
      <c r="I35" s="73">
        <f t="shared" si="1"/>
        <v>0</v>
      </c>
      <c r="J35" s="73">
        <f t="shared" si="2"/>
        <v>0</v>
      </c>
      <c r="K35" s="78"/>
      <c r="L35" s="76"/>
      <c r="O35" s="12"/>
      <c r="P35" s="48"/>
    </row>
    <row r="36" spans="1:16" ht="33.75" x14ac:dyDescent="0.25">
      <c r="A36" s="6">
        <v>32</v>
      </c>
      <c r="B36" s="127"/>
      <c r="C36" s="15" t="s">
        <v>49</v>
      </c>
      <c r="D36" s="9" t="s">
        <v>9</v>
      </c>
      <c r="E36" s="10">
        <v>1</v>
      </c>
      <c r="F36" s="72"/>
      <c r="G36" s="73">
        <f t="shared" si="0"/>
        <v>0</v>
      </c>
      <c r="H36" s="74"/>
      <c r="I36" s="73">
        <f t="shared" si="1"/>
        <v>0</v>
      </c>
      <c r="J36" s="73">
        <f t="shared" si="2"/>
        <v>0</v>
      </c>
      <c r="K36" s="78"/>
      <c r="L36" s="76"/>
      <c r="O36" s="12"/>
      <c r="P36" s="48"/>
    </row>
    <row r="37" spans="1:16" ht="90" x14ac:dyDescent="0.25">
      <c r="A37" s="6">
        <v>33</v>
      </c>
      <c r="B37" s="127" t="s">
        <v>50</v>
      </c>
      <c r="C37" s="15" t="s">
        <v>51</v>
      </c>
      <c r="D37" s="9" t="s">
        <v>9</v>
      </c>
      <c r="E37" s="10">
        <v>1</v>
      </c>
      <c r="F37" s="72"/>
      <c r="G37" s="73">
        <f t="shared" si="0"/>
        <v>0</v>
      </c>
      <c r="H37" s="74"/>
      <c r="I37" s="73">
        <f t="shared" si="1"/>
        <v>0</v>
      </c>
      <c r="J37" s="73">
        <f t="shared" si="2"/>
        <v>0</v>
      </c>
      <c r="K37" s="78"/>
      <c r="L37" s="76"/>
      <c r="O37" s="12"/>
      <c r="P37" s="48"/>
    </row>
    <row r="38" spans="1:16" ht="101.25" x14ac:dyDescent="0.25">
      <c r="A38" s="6">
        <v>34</v>
      </c>
      <c r="B38" s="127"/>
      <c r="C38" s="15" t="s">
        <v>52</v>
      </c>
      <c r="D38" s="9" t="s">
        <v>9</v>
      </c>
      <c r="E38" s="10">
        <v>15</v>
      </c>
      <c r="F38" s="72"/>
      <c r="G38" s="73">
        <f t="shared" si="0"/>
        <v>0</v>
      </c>
      <c r="H38" s="74"/>
      <c r="I38" s="73">
        <f t="shared" si="1"/>
        <v>0</v>
      </c>
      <c r="J38" s="73">
        <f t="shared" si="2"/>
        <v>0</v>
      </c>
      <c r="K38" s="78"/>
      <c r="L38" s="76"/>
      <c r="O38" s="12"/>
      <c r="P38" s="48"/>
    </row>
    <row r="39" spans="1:16" ht="101.25" x14ac:dyDescent="0.25">
      <c r="A39" s="6">
        <v>35</v>
      </c>
      <c r="B39" s="127"/>
      <c r="C39" s="15" t="s">
        <v>53</v>
      </c>
      <c r="D39" s="9" t="s">
        <v>9</v>
      </c>
      <c r="E39" s="10">
        <v>1</v>
      </c>
      <c r="F39" s="72"/>
      <c r="G39" s="73">
        <f t="shared" si="0"/>
        <v>0</v>
      </c>
      <c r="H39" s="74"/>
      <c r="I39" s="73">
        <f t="shared" si="1"/>
        <v>0</v>
      </c>
      <c r="J39" s="73">
        <f t="shared" si="2"/>
        <v>0</v>
      </c>
      <c r="K39" s="78"/>
      <c r="L39" s="76"/>
      <c r="O39" s="12"/>
      <c r="P39" s="48"/>
    </row>
    <row r="40" spans="1:16" ht="101.25" x14ac:dyDescent="0.25">
      <c r="A40" s="6">
        <v>36</v>
      </c>
      <c r="B40" s="127"/>
      <c r="C40" s="15" t="s">
        <v>54</v>
      </c>
      <c r="D40" s="9" t="s">
        <v>9</v>
      </c>
      <c r="E40" s="10">
        <v>9</v>
      </c>
      <c r="F40" s="72"/>
      <c r="G40" s="73">
        <f t="shared" si="0"/>
        <v>0</v>
      </c>
      <c r="H40" s="74"/>
      <c r="I40" s="73">
        <f t="shared" si="1"/>
        <v>0</v>
      </c>
      <c r="J40" s="73">
        <f t="shared" si="2"/>
        <v>0</v>
      </c>
      <c r="K40" s="78"/>
      <c r="L40" s="76"/>
      <c r="O40" s="12"/>
      <c r="P40" s="48"/>
    </row>
    <row r="41" spans="1:16" ht="101.25" x14ac:dyDescent="0.25">
      <c r="A41" s="6">
        <v>37</v>
      </c>
      <c r="B41" s="127"/>
      <c r="C41" s="15" t="s">
        <v>55</v>
      </c>
      <c r="D41" s="9" t="s">
        <v>9</v>
      </c>
      <c r="E41" s="10">
        <v>1</v>
      </c>
      <c r="F41" s="72"/>
      <c r="G41" s="73">
        <f t="shared" si="0"/>
        <v>0</v>
      </c>
      <c r="H41" s="74"/>
      <c r="I41" s="73">
        <f t="shared" si="1"/>
        <v>0</v>
      </c>
      <c r="J41" s="73">
        <f t="shared" si="2"/>
        <v>0</v>
      </c>
      <c r="K41" s="78"/>
      <c r="L41" s="76"/>
      <c r="O41" s="12"/>
      <c r="P41" s="48"/>
    </row>
    <row r="42" spans="1:16" ht="202.5" x14ac:dyDescent="0.25">
      <c r="A42" s="6">
        <v>38</v>
      </c>
      <c r="B42" s="127" t="s">
        <v>56</v>
      </c>
      <c r="C42" s="15" t="s">
        <v>175</v>
      </c>
      <c r="D42" s="9" t="s">
        <v>9</v>
      </c>
      <c r="E42" s="10">
        <v>29</v>
      </c>
      <c r="F42" s="72"/>
      <c r="G42" s="73">
        <f t="shared" si="0"/>
        <v>0</v>
      </c>
      <c r="H42" s="74"/>
      <c r="I42" s="73">
        <f t="shared" si="1"/>
        <v>0</v>
      </c>
      <c r="J42" s="73">
        <f t="shared" si="2"/>
        <v>0</v>
      </c>
      <c r="K42" s="78"/>
      <c r="L42" s="76"/>
      <c r="M42" s="110" t="s">
        <v>174</v>
      </c>
      <c r="O42" s="12"/>
      <c r="P42" s="48"/>
    </row>
    <row r="43" spans="1:16" ht="123.75" x14ac:dyDescent="0.25">
      <c r="A43" s="6">
        <v>39</v>
      </c>
      <c r="B43" s="127"/>
      <c r="C43" s="15" t="s">
        <v>57</v>
      </c>
      <c r="D43" s="9" t="s">
        <v>9</v>
      </c>
      <c r="E43" s="10">
        <v>3</v>
      </c>
      <c r="F43" s="72"/>
      <c r="G43" s="73">
        <f t="shared" si="0"/>
        <v>0</v>
      </c>
      <c r="H43" s="74"/>
      <c r="I43" s="73">
        <f t="shared" si="1"/>
        <v>0</v>
      </c>
      <c r="J43" s="73">
        <f t="shared" si="2"/>
        <v>0</v>
      </c>
      <c r="K43" s="78"/>
      <c r="L43" s="76"/>
      <c r="O43" s="12"/>
      <c r="P43" s="48"/>
    </row>
    <row r="44" spans="1:16" ht="112.5" x14ac:dyDescent="0.25">
      <c r="A44" s="6">
        <v>40</v>
      </c>
      <c r="B44" s="127" t="s">
        <v>61</v>
      </c>
      <c r="C44" s="15" t="s">
        <v>58</v>
      </c>
      <c r="D44" s="9" t="s">
        <v>9</v>
      </c>
      <c r="E44" s="10">
        <v>2</v>
      </c>
      <c r="F44" s="72"/>
      <c r="G44" s="73">
        <f t="shared" si="0"/>
        <v>0</v>
      </c>
      <c r="H44" s="74"/>
      <c r="I44" s="73">
        <f t="shared" si="1"/>
        <v>0</v>
      </c>
      <c r="J44" s="73">
        <f t="shared" si="2"/>
        <v>0</v>
      </c>
      <c r="K44" s="78"/>
      <c r="L44" s="76"/>
      <c r="O44" s="12"/>
      <c r="P44" s="48"/>
    </row>
    <row r="45" spans="1:16" ht="112.5" x14ac:dyDescent="0.25">
      <c r="A45" s="6">
        <v>41</v>
      </c>
      <c r="B45" s="127"/>
      <c r="C45" s="15" t="s">
        <v>59</v>
      </c>
      <c r="D45" s="9" t="s">
        <v>9</v>
      </c>
      <c r="E45" s="10">
        <v>1</v>
      </c>
      <c r="F45" s="72"/>
      <c r="G45" s="73">
        <f t="shared" si="0"/>
        <v>0</v>
      </c>
      <c r="H45" s="74"/>
      <c r="I45" s="73">
        <f t="shared" si="1"/>
        <v>0</v>
      </c>
      <c r="J45" s="73">
        <f t="shared" si="2"/>
        <v>0</v>
      </c>
      <c r="K45" s="78"/>
      <c r="L45" s="76"/>
      <c r="O45" s="12"/>
      <c r="P45" s="48"/>
    </row>
    <row r="46" spans="1:16" ht="101.25" x14ac:dyDescent="0.25">
      <c r="A46" s="6">
        <v>42</v>
      </c>
      <c r="B46" s="127"/>
      <c r="C46" s="15" t="s">
        <v>60</v>
      </c>
      <c r="D46" s="9" t="s">
        <v>9</v>
      </c>
      <c r="E46" s="10">
        <v>1</v>
      </c>
      <c r="F46" s="72"/>
      <c r="G46" s="73">
        <f t="shared" si="0"/>
        <v>0</v>
      </c>
      <c r="H46" s="74"/>
      <c r="I46" s="73">
        <f t="shared" si="1"/>
        <v>0</v>
      </c>
      <c r="J46" s="73">
        <f t="shared" si="2"/>
        <v>0</v>
      </c>
      <c r="K46" s="78"/>
      <c r="L46" s="76"/>
      <c r="O46" s="12"/>
      <c r="P46" s="48"/>
    </row>
    <row r="47" spans="1:16" ht="123.75" x14ac:dyDescent="0.25">
      <c r="A47" s="6">
        <v>43</v>
      </c>
      <c r="B47" s="7" t="s">
        <v>63</v>
      </c>
      <c r="C47" s="8" t="s">
        <v>62</v>
      </c>
      <c r="D47" s="9" t="s">
        <v>9</v>
      </c>
      <c r="E47" s="10">
        <v>1</v>
      </c>
      <c r="F47" s="72"/>
      <c r="G47" s="73">
        <f t="shared" si="0"/>
        <v>0</v>
      </c>
      <c r="H47" s="74"/>
      <c r="I47" s="73">
        <f t="shared" si="1"/>
        <v>0</v>
      </c>
      <c r="J47" s="73">
        <f t="shared" si="2"/>
        <v>0</v>
      </c>
      <c r="K47" s="78"/>
      <c r="L47" s="76"/>
      <c r="O47" s="12"/>
      <c r="P47" s="48"/>
    </row>
    <row r="48" spans="1:16" ht="78.75" x14ac:dyDescent="0.25">
      <c r="A48" s="6">
        <v>44</v>
      </c>
      <c r="B48" s="127" t="s">
        <v>67</v>
      </c>
      <c r="C48" s="8" t="s">
        <v>64</v>
      </c>
      <c r="D48" s="9" t="s">
        <v>9</v>
      </c>
      <c r="E48" s="10">
        <v>1</v>
      </c>
      <c r="F48" s="72"/>
      <c r="G48" s="73">
        <f t="shared" si="0"/>
        <v>0</v>
      </c>
      <c r="H48" s="74"/>
      <c r="I48" s="73">
        <f t="shared" si="1"/>
        <v>0</v>
      </c>
      <c r="J48" s="73">
        <f t="shared" si="2"/>
        <v>0</v>
      </c>
      <c r="K48" s="78"/>
      <c r="L48" s="76"/>
      <c r="O48" s="12"/>
      <c r="P48" s="48"/>
    </row>
    <row r="49" spans="1:16" ht="90" x14ac:dyDescent="0.25">
      <c r="A49" s="6">
        <v>45</v>
      </c>
      <c r="B49" s="127"/>
      <c r="C49" s="8" t="s">
        <v>65</v>
      </c>
      <c r="D49" s="9" t="s">
        <v>9</v>
      </c>
      <c r="E49" s="10">
        <v>1</v>
      </c>
      <c r="F49" s="72"/>
      <c r="G49" s="73">
        <f t="shared" si="0"/>
        <v>0</v>
      </c>
      <c r="H49" s="74"/>
      <c r="I49" s="73">
        <f t="shared" si="1"/>
        <v>0</v>
      </c>
      <c r="J49" s="73">
        <f t="shared" si="2"/>
        <v>0</v>
      </c>
      <c r="K49" s="78"/>
      <c r="L49" s="76"/>
      <c r="O49" s="12"/>
      <c r="P49" s="48"/>
    </row>
    <row r="50" spans="1:16" ht="123.75" x14ac:dyDescent="0.25">
      <c r="A50" s="6">
        <v>46</v>
      </c>
      <c r="B50" s="127"/>
      <c r="C50" s="8" t="s">
        <v>66</v>
      </c>
      <c r="D50" s="9" t="s">
        <v>9</v>
      </c>
      <c r="E50" s="10">
        <v>1</v>
      </c>
      <c r="F50" s="72"/>
      <c r="G50" s="73">
        <f t="shared" si="0"/>
        <v>0</v>
      </c>
      <c r="H50" s="74"/>
      <c r="I50" s="73">
        <f t="shared" si="1"/>
        <v>0</v>
      </c>
      <c r="J50" s="73">
        <f t="shared" si="2"/>
        <v>0</v>
      </c>
      <c r="K50" s="78"/>
      <c r="L50" s="76"/>
      <c r="O50" s="12"/>
      <c r="P50" s="48"/>
    </row>
    <row r="51" spans="1:16" ht="90" x14ac:dyDescent="0.25">
      <c r="A51" s="6">
        <v>47</v>
      </c>
      <c r="B51" s="7" t="s">
        <v>69</v>
      </c>
      <c r="C51" s="8" t="s">
        <v>68</v>
      </c>
      <c r="D51" s="9" t="s">
        <v>9</v>
      </c>
      <c r="E51" s="10">
        <v>16</v>
      </c>
      <c r="F51" s="72"/>
      <c r="G51" s="73">
        <f t="shared" si="0"/>
        <v>0</v>
      </c>
      <c r="H51" s="74"/>
      <c r="I51" s="73">
        <f t="shared" si="1"/>
        <v>0</v>
      </c>
      <c r="J51" s="73">
        <f t="shared" si="2"/>
        <v>0</v>
      </c>
      <c r="K51" s="78"/>
      <c r="L51" s="76"/>
      <c r="O51" s="12"/>
      <c r="P51" s="48"/>
    </row>
    <row r="52" spans="1:16" ht="56.25" x14ac:dyDescent="0.25">
      <c r="A52" s="6">
        <v>48</v>
      </c>
      <c r="B52" s="7" t="s">
        <v>71</v>
      </c>
      <c r="C52" s="8" t="s">
        <v>70</v>
      </c>
      <c r="D52" s="9" t="s">
        <v>9</v>
      </c>
      <c r="E52" s="10">
        <v>1</v>
      </c>
      <c r="F52" s="72"/>
      <c r="G52" s="73">
        <f t="shared" si="0"/>
        <v>0</v>
      </c>
      <c r="H52" s="74"/>
      <c r="I52" s="73">
        <f t="shared" si="1"/>
        <v>0</v>
      </c>
      <c r="J52" s="73">
        <f t="shared" si="2"/>
        <v>0</v>
      </c>
      <c r="K52" s="78"/>
      <c r="L52" s="76"/>
      <c r="O52" s="12"/>
      <c r="P52" s="48"/>
    </row>
    <row r="53" spans="1:16" ht="101.25" x14ac:dyDescent="0.25">
      <c r="A53" s="6">
        <v>49</v>
      </c>
      <c r="B53" s="127" t="s">
        <v>74</v>
      </c>
      <c r="C53" s="15" t="s">
        <v>72</v>
      </c>
      <c r="D53" s="9" t="s">
        <v>9</v>
      </c>
      <c r="E53" s="10">
        <v>1</v>
      </c>
      <c r="F53" s="72"/>
      <c r="G53" s="73">
        <f t="shared" si="0"/>
        <v>0</v>
      </c>
      <c r="H53" s="74"/>
      <c r="I53" s="73">
        <f t="shared" si="1"/>
        <v>0</v>
      </c>
      <c r="J53" s="73">
        <f t="shared" si="2"/>
        <v>0</v>
      </c>
      <c r="K53" s="78"/>
      <c r="L53" s="76"/>
      <c r="O53" s="12"/>
      <c r="P53" s="48"/>
    </row>
    <row r="54" spans="1:16" ht="90" x14ac:dyDescent="0.25">
      <c r="A54" s="6">
        <v>50</v>
      </c>
      <c r="B54" s="127"/>
      <c r="C54" s="15" t="s">
        <v>73</v>
      </c>
      <c r="D54" s="9" t="s">
        <v>9</v>
      </c>
      <c r="E54" s="10">
        <v>1</v>
      </c>
      <c r="F54" s="72"/>
      <c r="G54" s="73">
        <f t="shared" si="0"/>
        <v>0</v>
      </c>
      <c r="H54" s="74"/>
      <c r="I54" s="73">
        <f t="shared" si="1"/>
        <v>0</v>
      </c>
      <c r="J54" s="73">
        <f t="shared" si="2"/>
        <v>0</v>
      </c>
      <c r="K54" s="78"/>
      <c r="L54" s="76"/>
      <c r="O54" s="12"/>
      <c r="P54" s="48"/>
    </row>
    <row r="55" spans="1:16" ht="67.5" x14ac:dyDescent="0.25">
      <c r="A55" s="6">
        <v>51</v>
      </c>
      <c r="B55" s="7" t="s">
        <v>76</v>
      </c>
      <c r="C55" s="15" t="s">
        <v>75</v>
      </c>
      <c r="D55" s="9" t="s">
        <v>9</v>
      </c>
      <c r="E55" s="10">
        <v>1</v>
      </c>
      <c r="F55" s="72"/>
      <c r="G55" s="73">
        <f t="shared" si="0"/>
        <v>0</v>
      </c>
      <c r="H55" s="74"/>
      <c r="I55" s="73">
        <f t="shared" si="1"/>
        <v>0</v>
      </c>
      <c r="J55" s="73">
        <f t="shared" si="2"/>
        <v>0</v>
      </c>
      <c r="K55" s="78"/>
      <c r="L55" s="76"/>
      <c r="O55" s="12"/>
      <c r="P55" s="48"/>
    </row>
    <row r="56" spans="1:16" ht="33.75" x14ac:dyDescent="0.25">
      <c r="A56" s="6">
        <v>52</v>
      </c>
      <c r="B56" s="127" t="s">
        <v>77</v>
      </c>
      <c r="C56" s="8" t="s">
        <v>176</v>
      </c>
      <c r="D56" s="9" t="s">
        <v>9</v>
      </c>
      <c r="E56" s="10">
        <v>256</v>
      </c>
      <c r="F56" s="72"/>
      <c r="G56" s="73">
        <f t="shared" si="0"/>
        <v>0</v>
      </c>
      <c r="H56" s="74"/>
      <c r="I56" s="73">
        <f t="shared" si="1"/>
        <v>0</v>
      </c>
      <c r="J56" s="73">
        <f t="shared" si="2"/>
        <v>0</v>
      </c>
      <c r="K56" s="78"/>
      <c r="L56" s="76"/>
      <c r="M56" s="113" t="s">
        <v>182</v>
      </c>
      <c r="O56" s="12"/>
      <c r="P56" s="48"/>
    </row>
    <row r="57" spans="1:16" ht="33.75" x14ac:dyDescent="0.25">
      <c r="A57" s="6">
        <v>53</v>
      </c>
      <c r="B57" s="127"/>
      <c r="C57" s="8" t="s">
        <v>177</v>
      </c>
      <c r="D57" s="9" t="s">
        <v>9</v>
      </c>
      <c r="E57" s="10">
        <v>1</v>
      </c>
      <c r="F57" s="72"/>
      <c r="G57" s="73">
        <f t="shared" si="0"/>
        <v>0</v>
      </c>
      <c r="H57" s="74"/>
      <c r="I57" s="73">
        <f t="shared" si="1"/>
        <v>0</v>
      </c>
      <c r="J57" s="73">
        <f t="shared" si="2"/>
        <v>0</v>
      </c>
      <c r="K57" s="78"/>
      <c r="L57" s="76"/>
      <c r="M57" s="113"/>
      <c r="O57" s="12"/>
      <c r="P57" s="48"/>
    </row>
    <row r="58" spans="1:16" ht="33.75" x14ac:dyDescent="0.25">
      <c r="A58" s="6">
        <v>54</v>
      </c>
      <c r="B58" s="127"/>
      <c r="C58" s="8" t="s">
        <v>178</v>
      </c>
      <c r="D58" s="9" t="s">
        <v>9</v>
      </c>
      <c r="E58" s="10">
        <v>25</v>
      </c>
      <c r="F58" s="72"/>
      <c r="G58" s="73">
        <f t="shared" si="0"/>
        <v>0</v>
      </c>
      <c r="H58" s="74"/>
      <c r="I58" s="73">
        <f t="shared" si="1"/>
        <v>0</v>
      </c>
      <c r="J58" s="73">
        <f t="shared" si="2"/>
        <v>0</v>
      </c>
      <c r="K58" s="78"/>
      <c r="L58" s="76"/>
      <c r="M58" s="113"/>
      <c r="O58" s="12"/>
      <c r="P58" s="48"/>
    </row>
    <row r="59" spans="1:16" ht="22.5" x14ac:dyDescent="0.25">
      <c r="A59" s="6">
        <v>55</v>
      </c>
      <c r="B59" s="127"/>
      <c r="C59" s="39" t="s">
        <v>179</v>
      </c>
      <c r="D59" s="9" t="s">
        <v>9</v>
      </c>
      <c r="E59" s="10">
        <v>233</v>
      </c>
      <c r="F59" s="72"/>
      <c r="G59" s="73">
        <f t="shared" si="0"/>
        <v>0</v>
      </c>
      <c r="H59" s="74"/>
      <c r="I59" s="73">
        <f t="shared" si="1"/>
        <v>0</v>
      </c>
      <c r="J59" s="73">
        <f t="shared" si="2"/>
        <v>0</v>
      </c>
      <c r="K59" s="78"/>
      <c r="L59" s="76"/>
      <c r="M59" s="113"/>
      <c r="O59" s="12"/>
      <c r="P59" s="48"/>
    </row>
    <row r="60" spans="1:16" ht="22.5" x14ac:dyDescent="0.25">
      <c r="A60" s="6">
        <v>56</v>
      </c>
      <c r="B60" s="127"/>
      <c r="C60" s="39" t="s">
        <v>180</v>
      </c>
      <c r="D60" s="9" t="s">
        <v>9</v>
      </c>
      <c r="E60" s="10">
        <v>25</v>
      </c>
      <c r="F60" s="72"/>
      <c r="G60" s="73">
        <f t="shared" si="0"/>
        <v>0</v>
      </c>
      <c r="H60" s="74"/>
      <c r="I60" s="73">
        <f t="shared" si="1"/>
        <v>0</v>
      </c>
      <c r="J60" s="73">
        <f t="shared" si="2"/>
        <v>0</v>
      </c>
      <c r="K60" s="78"/>
      <c r="L60" s="76"/>
      <c r="M60" s="113"/>
      <c r="O60" s="12"/>
      <c r="P60" s="48"/>
    </row>
    <row r="61" spans="1:16" ht="22.5" x14ac:dyDescent="0.25">
      <c r="A61" s="6">
        <v>57</v>
      </c>
      <c r="B61" s="127"/>
      <c r="C61" s="39" t="s">
        <v>181</v>
      </c>
      <c r="D61" s="9" t="s">
        <v>9</v>
      </c>
      <c r="E61" s="10">
        <v>110</v>
      </c>
      <c r="F61" s="72"/>
      <c r="G61" s="73">
        <f t="shared" si="0"/>
        <v>0</v>
      </c>
      <c r="H61" s="74"/>
      <c r="I61" s="73">
        <f t="shared" si="1"/>
        <v>0</v>
      </c>
      <c r="J61" s="73">
        <f t="shared" si="2"/>
        <v>0</v>
      </c>
      <c r="K61" s="78"/>
      <c r="L61" s="76"/>
      <c r="M61" s="113"/>
      <c r="O61" s="12"/>
      <c r="P61" s="48"/>
    </row>
    <row r="62" spans="1:16" ht="45" x14ac:dyDescent="0.25">
      <c r="A62" s="6">
        <v>58</v>
      </c>
      <c r="B62" s="120" t="s">
        <v>78</v>
      </c>
      <c r="C62" s="8" t="s">
        <v>79</v>
      </c>
      <c r="D62" s="9" t="s">
        <v>9</v>
      </c>
      <c r="E62" s="10">
        <v>5</v>
      </c>
      <c r="F62" s="72"/>
      <c r="G62" s="73">
        <f t="shared" si="0"/>
        <v>0</v>
      </c>
      <c r="H62" s="74"/>
      <c r="I62" s="73">
        <f t="shared" si="1"/>
        <v>0</v>
      </c>
      <c r="J62" s="73">
        <f t="shared" si="2"/>
        <v>0</v>
      </c>
      <c r="K62" s="78"/>
      <c r="L62" s="76"/>
      <c r="O62" s="12"/>
      <c r="P62" s="48"/>
    </row>
    <row r="63" spans="1:16" ht="78.75" x14ac:dyDescent="0.25">
      <c r="A63" s="6">
        <v>59</v>
      </c>
      <c r="B63" s="121"/>
      <c r="C63" s="8" t="s">
        <v>80</v>
      </c>
      <c r="D63" s="9" t="s">
        <v>9</v>
      </c>
      <c r="E63" s="10">
        <v>13</v>
      </c>
      <c r="F63" s="72"/>
      <c r="G63" s="73">
        <f t="shared" si="0"/>
        <v>0</v>
      </c>
      <c r="H63" s="74"/>
      <c r="I63" s="73">
        <f t="shared" si="1"/>
        <v>0</v>
      </c>
      <c r="J63" s="73">
        <f t="shared" si="2"/>
        <v>0</v>
      </c>
      <c r="K63" s="78"/>
      <c r="L63" s="76"/>
      <c r="O63" s="12"/>
      <c r="P63" s="48"/>
    </row>
    <row r="64" spans="1:16" ht="112.5" x14ac:dyDescent="0.25">
      <c r="A64" s="6">
        <v>60</v>
      </c>
      <c r="B64" s="121"/>
      <c r="C64" s="8" t="s">
        <v>81</v>
      </c>
      <c r="D64" s="9" t="s">
        <v>9</v>
      </c>
      <c r="E64" s="10">
        <v>22</v>
      </c>
      <c r="F64" s="72"/>
      <c r="G64" s="73">
        <f t="shared" si="0"/>
        <v>0</v>
      </c>
      <c r="H64" s="74"/>
      <c r="I64" s="73">
        <f t="shared" si="1"/>
        <v>0</v>
      </c>
      <c r="J64" s="73">
        <f t="shared" si="2"/>
        <v>0</v>
      </c>
      <c r="K64" s="78"/>
      <c r="L64" s="76"/>
      <c r="O64" s="12"/>
      <c r="P64" s="48"/>
    </row>
    <row r="65" spans="1:16" ht="45" x14ac:dyDescent="0.25">
      <c r="A65" s="6">
        <v>61</v>
      </c>
      <c r="B65" s="121"/>
      <c r="C65" s="8" t="s">
        <v>82</v>
      </c>
      <c r="D65" s="9" t="s">
        <v>9</v>
      </c>
      <c r="E65" s="10">
        <v>1</v>
      </c>
      <c r="F65" s="72"/>
      <c r="G65" s="73">
        <f t="shared" si="0"/>
        <v>0</v>
      </c>
      <c r="H65" s="74"/>
      <c r="I65" s="73">
        <f t="shared" si="1"/>
        <v>0</v>
      </c>
      <c r="J65" s="73">
        <f t="shared" si="2"/>
        <v>0</v>
      </c>
      <c r="K65" s="78"/>
      <c r="L65" s="76"/>
      <c r="O65" s="12"/>
      <c r="P65" s="48"/>
    </row>
    <row r="66" spans="1:16" ht="146.25" x14ac:dyDescent="0.25">
      <c r="A66" s="6">
        <v>62</v>
      </c>
      <c r="B66" s="121"/>
      <c r="C66" s="8" t="s">
        <v>83</v>
      </c>
      <c r="D66" s="9" t="s">
        <v>9</v>
      </c>
      <c r="E66" s="10">
        <v>1</v>
      </c>
      <c r="F66" s="72"/>
      <c r="G66" s="73">
        <f t="shared" si="0"/>
        <v>0</v>
      </c>
      <c r="H66" s="74"/>
      <c r="I66" s="73">
        <f t="shared" si="1"/>
        <v>0</v>
      </c>
      <c r="J66" s="73">
        <f t="shared" si="2"/>
        <v>0</v>
      </c>
      <c r="K66" s="78"/>
      <c r="L66" s="76"/>
      <c r="O66" s="12"/>
      <c r="P66" s="48"/>
    </row>
    <row r="67" spans="1:16" ht="90" x14ac:dyDescent="0.25">
      <c r="A67" s="6">
        <v>63</v>
      </c>
      <c r="B67" s="121"/>
      <c r="C67" s="8" t="s">
        <v>84</v>
      </c>
      <c r="D67" s="9" t="s">
        <v>9</v>
      </c>
      <c r="E67" s="10">
        <v>25</v>
      </c>
      <c r="F67" s="72"/>
      <c r="G67" s="73">
        <f t="shared" si="0"/>
        <v>0</v>
      </c>
      <c r="H67" s="74"/>
      <c r="I67" s="73">
        <f t="shared" si="1"/>
        <v>0</v>
      </c>
      <c r="J67" s="73">
        <f t="shared" si="2"/>
        <v>0</v>
      </c>
      <c r="K67" s="78"/>
      <c r="L67" s="76"/>
      <c r="O67" s="12"/>
      <c r="P67" s="48"/>
    </row>
    <row r="68" spans="1:16" ht="90" x14ac:dyDescent="0.25">
      <c r="A68" s="6">
        <v>64</v>
      </c>
      <c r="B68" s="121"/>
      <c r="C68" s="8" t="s">
        <v>85</v>
      </c>
      <c r="D68" s="9" t="s">
        <v>9</v>
      </c>
      <c r="E68" s="10">
        <v>25</v>
      </c>
      <c r="F68" s="72"/>
      <c r="G68" s="73">
        <f t="shared" si="0"/>
        <v>0</v>
      </c>
      <c r="H68" s="74"/>
      <c r="I68" s="73">
        <f t="shared" si="1"/>
        <v>0</v>
      </c>
      <c r="J68" s="73">
        <f t="shared" si="2"/>
        <v>0</v>
      </c>
      <c r="K68" s="78"/>
      <c r="L68" s="76"/>
      <c r="O68" s="12"/>
      <c r="P68" s="48"/>
    </row>
    <row r="69" spans="1:16" ht="45" x14ac:dyDescent="0.25">
      <c r="A69" s="6">
        <v>65</v>
      </c>
      <c r="B69" s="121"/>
      <c r="C69" s="8" t="s">
        <v>86</v>
      </c>
      <c r="D69" s="9" t="s">
        <v>9</v>
      </c>
      <c r="E69" s="10">
        <v>1</v>
      </c>
      <c r="F69" s="72"/>
      <c r="G69" s="73">
        <f t="shared" si="0"/>
        <v>0</v>
      </c>
      <c r="H69" s="74"/>
      <c r="I69" s="73">
        <f t="shared" si="1"/>
        <v>0</v>
      </c>
      <c r="J69" s="73">
        <f t="shared" si="2"/>
        <v>0</v>
      </c>
      <c r="K69" s="78"/>
      <c r="L69" s="76"/>
      <c r="O69" s="12"/>
      <c r="P69" s="48"/>
    </row>
    <row r="70" spans="1:16" ht="45" x14ac:dyDescent="0.25">
      <c r="A70" s="6">
        <v>66</v>
      </c>
      <c r="B70" s="121"/>
      <c r="C70" s="8" t="s">
        <v>87</v>
      </c>
      <c r="D70" s="9" t="s">
        <v>9</v>
      </c>
      <c r="E70" s="10">
        <v>1</v>
      </c>
      <c r="F70" s="72"/>
      <c r="G70" s="73">
        <f t="shared" ref="G70:G84" si="3">ROUND(F70*(1+H70),2)</f>
        <v>0</v>
      </c>
      <c r="H70" s="74"/>
      <c r="I70" s="73">
        <f t="shared" ref="I70:I84" si="4">ROUND(F70*E70,2)</f>
        <v>0</v>
      </c>
      <c r="J70" s="73">
        <f t="shared" ref="J70:J84" si="5">ROUND(I70*(1+H70),2)</f>
        <v>0</v>
      </c>
      <c r="K70" s="78"/>
      <c r="L70" s="76"/>
      <c r="O70" s="12"/>
      <c r="P70" s="48"/>
    </row>
    <row r="71" spans="1:16" ht="56.25" x14ac:dyDescent="0.25">
      <c r="A71" s="6">
        <v>67</v>
      </c>
      <c r="B71" s="121"/>
      <c r="C71" s="8" t="s">
        <v>88</v>
      </c>
      <c r="D71" s="9" t="s">
        <v>9</v>
      </c>
      <c r="E71" s="10">
        <v>1</v>
      </c>
      <c r="F71" s="72"/>
      <c r="G71" s="73">
        <f t="shared" si="3"/>
        <v>0</v>
      </c>
      <c r="H71" s="74"/>
      <c r="I71" s="73">
        <f t="shared" si="4"/>
        <v>0</v>
      </c>
      <c r="J71" s="73">
        <f t="shared" si="5"/>
        <v>0</v>
      </c>
      <c r="K71" s="78"/>
      <c r="L71" s="76"/>
      <c r="O71" s="12"/>
      <c r="P71" s="48"/>
    </row>
    <row r="72" spans="1:16" ht="33.75" x14ac:dyDescent="0.25">
      <c r="A72" s="6">
        <v>68</v>
      </c>
      <c r="B72" s="121"/>
      <c r="C72" s="8" t="s">
        <v>89</v>
      </c>
      <c r="D72" s="9" t="s">
        <v>9</v>
      </c>
      <c r="E72" s="10">
        <v>1</v>
      </c>
      <c r="F72" s="72"/>
      <c r="G72" s="73">
        <f t="shared" si="3"/>
        <v>0</v>
      </c>
      <c r="H72" s="74"/>
      <c r="I72" s="73">
        <f t="shared" si="4"/>
        <v>0</v>
      </c>
      <c r="J72" s="73">
        <f t="shared" si="5"/>
        <v>0</v>
      </c>
      <c r="K72" s="78"/>
      <c r="L72" s="76"/>
      <c r="O72" s="12"/>
      <c r="P72" s="48"/>
    </row>
    <row r="73" spans="1:16" ht="67.5" x14ac:dyDescent="0.25">
      <c r="A73" s="6">
        <v>69</v>
      </c>
      <c r="B73" s="121"/>
      <c r="C73" s="8" t="s">
        <v>90</v>
      </c>
      <c r="D73" s="9" t="s">
        <v>9</v>
      </c>
      <c r="E73" s="10">
        <v>1</v>
      </c>
      <c r="F73" s="72"/>
      <c r="G73" s="73">
        <f t="shared" si="3"/>
        <v>0</v>
      </c>
      <c r="H73" s="74"/>
      <c r="I73" s="73">
        <f t="shared" si="4"/>
        <v>0</v>
      </c>
      <c r="J73" s="73">
        <f t="shared" si="5"/>
        <v>0</v>
      </c>
      <c r="K73" s="78"/>
      <c r="L73" s="76"/>
      <c r="O73" s="12"/>
      <c r="P73" s="48"/>
    </row>
    <row r="74" spans="1:16" x14ac:dyDescent="0.25">
      <c r="A74" s="6">
        <v>70</v>
      </c>
      <c r="B74" s="121"/>
      <c r="C74" s="8" t="s">
        <v>91</v>
      </c>
      <c r="D74" s="9" t="s">
        <v>9</v>
      </c>
      <c r="E74" s="10">
        <v>155</v>
      </c>
      <c r="F74" s="72"/>
      <c r="G74" s="73">
        <f t="shared" si="3"/>
        <v>0</v>
      </c>
      <c r="H74" s="74"/>
      <c r="I74" s="73">
        <f t="shared" si="4"/>
        <v>0</v>
      </c>
      <c r="J74" s="73">
        <f t="shared" si="5"/>
        <v>0</v>
      </c>
      <c r="K74" s="78"/>
      <c r="L74" s="76"/>
      <c r="O74" s="12"/>
      <c r="P74" s="48"/>
    </row>
    <row r="75" spans="1:16" x14ac:dyDescent="0.25">
      <c r="A75" s="6">
        <v>71</v>
      </c>
      <c r="B75" s="121"/>
      <c r="C75" s="8" t="s">
        <v>92</v>
      </c>
      <c r="D75" s="9" t="s">
        <v>9</v>
      </c>
      <c r="E75" s="10">
        <v>1</v>
      </c>
      <c r="F75" s="72"/>
      <c r="G75" s="73">
        <f t="shared" si="3"/>
        <v>0</v>
      </c>
      <c r="H75" s="74"/>
      <c r="I75" s="73">
        <f t="shared" si="4"/>
        <v>0</v>
      </c>
      <c r="J75" s="73">
        <f t="shared" si="5"/>
        <v>0</v>
      </c>
      <c r="K75" s="78"/>
      <c r="L75" s="76"/>
      <c r="O75" s="12"/>
      <c r="P75" s="48"/>
    </row>
    <row r="76" spans="1:16" ht="22.5" x14ac:dyDescent="0.25">
      <c r="A76" s="6">
        <v>72</v>
      </c>
      <c r="B76" s="121"/>
      <c r="C76" s="8" t="s">
        <v>93</v>
      </c>
      <c r="D76" s="9" t="s">
        <v>9</v>
      </c>
      <c r="E76" s="10">
        <v>1</v>
      </c>
      <c r="F76" s="72"/>
      <c r="G76" s="73">
        <f t="shared" si="3"/>
        <v>0</v>
      </c>
      <c r="H76" s="74"/>
      <c r="I76" s="73">
        <f t="shared" si="4"/>
        <v>0</v>
      </c>
      <c r="J76" s="73">
        <f t="shared" si="5"/>
        <v>0</v>
      </c>
      <c r="K76" s="78"/>
      <c r="L76" s="76"/>
      <c r="O76" s="12"/>
      <c r="P76" s="48"/>
    </row>
    <row r="77" spans="1:16" x14ac:dyDescent="0.25">
      <c r="A77" s="6">
        <v>73</v>
      </c>
      <c r="B77" s="121"/>
      <c r="C77" s="8" t="s">
        <v>94</v>
      </c>
      <c r="D77" s="9" t="s">
        <v>9</v>
      </c>
      <c r="E77" s="10">
        <v>1</v>
      </c>
      <c r="F77" s="72"/>
      <c r="G77" s="73">
        <f t="shared" si="3"/>
        <v>0</v>
      </c>
      <c r="H77" s="74"/>
      <c r="I77" s="73">
        <f t="shared" si="4"/>
        <v>0</v>
      </c>
      <c r="J77" s="73">
        <f t="shared" si="5"/>
        <v>0</v>
      </c>
      <c r="K77" s="78"/>
      <c r="L77" s="76"/>
      <c r="O77" s="12"/>
      <c r="P77" s="48"/>
    </row>
    <row r="78" spans="1:16" x14ac:dyDescent="0.25">
      <c r="A78" s="6">
        <v>74</v>
      </c>
      <c r="B78" s="121"/>
      <c r="C78" s="8" t="s">
        <v>95</v>
      </c>
      <c r="D78" s="9" t="s">
        <v>9</v>
      </c>
      <c r="E78" s="10">
        <v>1</v>
      </c>
      <c r="F78" s="72"/>
      <c r="G78" s="73">
        <f t="shared" si="3"/>
        <v>0</v>
      </c>
      <c r="H78" s="74"/>
      <c r="I78" s="73">
        <f t="shared" si="4"/>
        <v>0</v>
      </c>
      <c r="J78" s="73">
        <f t="shared" si="5"/>
        <v>0</v>
      </c>
      <c r="K78" s="78"/>
      <c r="L78" s="76"/>
      <c r="O78" s="12"/>
      <c r="P78" s="48"/>
    </row>
    <row r="79" spans="1:16" x14ac:dyDescent="0.25">
      <c r="A79" s="6">
        <v>75</v>
      </c>
      <c r="B79" s="121"/>
      <c r="C79" s="8" t="s">
        <v>96</v>
      </c>
      <c r="D79" s="9" t="s">
        <v>9</v>
      </c>
      <c r="E79" s="10">
        <v>2</v>
      </c>
      <c r="F79" s="72"/>
      <c r="G79" s="73">
        <f t="shared" si="3"/>
        <v>0</v>
      </c>
      <c r="H79" s="74"/>
      <c r="I79" s="73">
        <f t="shared" si="4"/>
        <v>0</v>
      </c>
      <c r="J79" s="73">
        <f t="shared" si="5"/>
        <v>0</v>
      </c>
      <c r="K79" s="78"/>
      <c r="L79" s="76"/>
      <c r="O79" s="12"/>
      <c r="P79" s="48"/>
    </row>
    <row r="80" spans="1:16" x14ac:dyDescent="0.25">
      <c r="A80" s="6">
        <v>76</v>
      </c>
      <c r="B80" s="121"/>
      <c r="C80" s="8" t="s">
        <v>97</v>
      </c>
      <c r="D80" s="9" t="s">
        <v>9</v>
      </c>
      <c r="E80" s="10">
        <v>37</v>
      </c>
      <c r="F80" s="72"/>
      <c r="G80" s="73">
        <f t="shared" si="3"/>
        <v>0</v>
      </c>
      <c r="H80" s="74"/>
      <c r="I80" s="73">
        <f t="shared" si="4"/>
        <v>0</v>
      </c>
      <c r="J80" s="73">
        <f t="shared" si="5"/>
        <v>0</v>
      </c>
      <c r="K80" s="78"/>
      <c r="L80" s="76"/>
      <c r="O80" s="12"/>
      <c r="P80" s="48"/>
    </row>
    <row r="81" spans="1:16" x14ac:dyDescent="0.25">
      <c r="A81" s="6">
        <v>77</v>
      </c>
      <c r="B81" s="121"/>
      <c r="C81" s="8" t="s">
        <v>98</v>
      </c>
      <c r="D81" s="9" t="s">
        <v>9</v>
      </c>
      <c r="E81" s="10">
        <v>22</v>
      </c>
      <c r="F81" s="72"/>
      <c r="G81" s="73">
        <f t="shared" si="3"/>
        <v>0</v>
      </c>
      <c r="H81" s="74"/>
      <c r="I81" s="73">
        <f t="shared" si="4"/>
        <v>0</v>
      </c>
      <c r="J81" s="73">
        <f t="shared" si="5"/>
        <v>0</v>
      </c>
      <c r="K81" s="78"/>
      <c r="L81" s="76"/>
      <c r="O81" s="12"/>
      <c r="P81" s="48"/>
    </row>
    <row r="82" spans="1:16" x14ac:dyDescent="0.25">
      <c r="A82" s="6">
        <v>78</v>
      </c>
      <c r="B82" s="121"/>
      <c r="C82" s="8" t="s">
        <v>99</v>
      </c>
      <c r="D82" s="9" t="s">
        <v>9</v>
      </c>
      <c r="E82" s="10">
        <v>2</v>
      </c>
      <c r="F82" s="72"/>
      <c r="G82" s="73">
        <f t="shared" si="3"/>
        <v>0</v>
      </c>
      <c r="H82" s="74"/>
      <c r="I82" s="73">
        <f t="shared" si="4"/>
        <v>0</v>
      </c>
      <c r="J82" s="73">
        <f t="shared" si="5"/>
        <v>0</v>
      </c>
      <c r="K82" s="78"/>
      <c r="L82" s="76"/>
      <c r="O82" s="12"/>
      <c r="P82" s="48"/>
    </row>
    <row r="83" spans="1:16" x14ac:dyDescent="0.25">
      <c r="A83" s="6">
        <v>79</v>
      </c>
      <c r="B83" s="121"/>
      <c r="C83" s="8" t="s">
        <v>100</v>
      </c>
      <c r="D83" s="9" t="s">
        <v>9</v>
      </c>
      <c r="E83" s="10">
        <v>37</v>
      </c>
      <c r="F83" s="72"/>
      <c r="G83" s="73">
        <f t="shared" si="3"/>
        <v>0</v>
      </c>
      <c r="H83" s="74"/>
      <c r="I83" s="73">
        <f t="shared" si="4"/>
        <v>0</v>
      </c>
      <c r="J83" s="73">
        <f t="shared" si="5"/>
        <v>0</v>
      </c>
      <c r="K83" s="78"/>
      <c r="L83" s="76"/>
      <c r="O83" s="12"/>
      <c r="P83" s="48"/>
    </row>
    <row r="84" spans="1:16" ht="12" thickBot="1" x14ac:dyDescent="0.3">
      <c r="A84" s="6">
        <v>80</v>
      </c>
      <c r="B84" s="122"/>
      <c r="C84" s="8" t="s">
        <v>101</v>
      </c>
      <c r="D84" s="9" t="s">
        <v>9</v>
      </c>
      <c r="E84" s="10">
        <v>20</v>
      </c>
      <c r="F84" s="72"/>
      <c r="G84" s="73">
        <f t="shared" si="3"/>
        <v>0</v>
      </c>
      <c r="H84" s="79"/>
      <c r="I84" s="80">
        <f t="shared" si="4"/>
        <v>0</v>
      </c>
      <c r="J84" s="80">
        <f t="shared" si="5"/>
        <v>0</v>
      </c>
      <c r="K84" s="78"/>
      <c r="L84" s="76"/>
      <c r="O84" s="12"/>
      <c r="P84" s="48"/>
    </row>
    <row r="85" spans="1:16" ht="12" thickBot="1" x14ac:dyDescent="0.3">
      <c r="C85" s="64" t="s">
        <v>147</v>
      </c>
      <c r="D85" s="52"/>
      <c r="E85" s="16"/>
      <c r="F85" s="53"/>
      <c r="H85" s="37" t="s">
        <v>11</v>
      </c>
      <c r="I85" s="81">
        <f>SUM(I5:I84)</f>
        <v>0</v>
      </c>
      <c r="J85" s="82">
        <f>SUM(J5:J84)</f>
        <v>0</v>
      </c>
      <c r="K85" s="17"/>
      <c r="L85" s="40"/>
      <c r="O85" s="40"/>
      <c r="P85" s="40"/>
    </row>
    <row r="86" spans="1:16" ht="15" customHeight="1" x14ac:dyDescent="0.2">
      <c r="B86" s="55"/>
      <c r="C86" s="115" t="s">
        <v>184</v>
      </c>
      <c r="D86" s="115"/>
      <c r="E86" s="115"/>
      <c r="F86" s="115"/>
      <c r="G86" s="55"/>
      <c r="J86" s="111" t="s">
        <v>163</v>
      </c>
      <c r="K86" s="111"/>
      <c r="O86" s="40"/>
      <c r="P86" s="40"/>
    </row>
    <row r="87" spans="1:16" ht="15" customHeight="1" x14ac:dyDescent="0.25">
      <c r="B87" s="55"/>
      <c r="C87" s="115"/>
      <c r="D87" s="115"/>
      <c r="E87" s="115"/>
      <c r="F87" s="115"/>
      <c r="G87" s="55"/>
      <c r="J87" s="112" t="s">
        <v>12</v>
      </c>
      <c r="K87" s="112"/>
      <c r="O87" s="40"/>
      <c r="P87" s="40"/>
    </row>
    <row r="88" spans="1:16" ht="15" customHeight="1" x14ac:dyDescent="0.25">
      <c r="B88" s="55"/>
      <c r="C88" s="115"/>
      <c r="D88" s="115"/>
      <c r="E88" s="115"/>
      <c r="F88" s="115"/>
      <c r="G88" s="55"/>
      <c r="I88" s="49"/>
      <c r="O88" s="40"/>
      <c r="P88" s="40"/>
    </row>
    <row r="89" spans="1:16" ht="83.25" customHeight="1" x14ac:dyDescent="0.25">
      <c r="B89" s="55"/>
      <c r="C89" s="115"/>
      <c r="D89" s="115"/>
      <c r="E89" s="115"/>
      <c r="F89" s="115"/>
      <c r="G89" s="55"/>
      <c r="O89" s="40"/>
      <c r="P89" s="40"/>
    </row>
    <row r="90" spans="1:16" x14ac:dyDescent="0.25">
      <c r="O90" s="40"/>
      <c r="P90" s="40"/>
    </row>
    <row r="91" spans="1:16" x14ac:dyDescent="0.25">
      <c r="B91" s="57"/>
      <c r="C91" s="3" t="s">
        <v>170</v>
      </c>
      <c r="O91" s="40"/>
      <c r="P91" s="40"/>
    </row>
    <row r="92" spans="1:16" ht="45" customHeight="1" x14ac:dyDescent="0.25">
      <c r="A92" s="5" t="s">
        <v>1</v>
      </c>
      <c r="B92" s="123" t="s">
        <v>2</v>
      </c>
      <c r="C92" s="123"/>
      <c r="D92" s="34" t="s">
        <v>3</v>
      </c>
      <c r="E92" s="35" t="s">
        <v>4</v>
      </c>
      <c r="F92" s="83" t="s">
        <v>14</v>
      </c>
      <c r="G92" s="83" t="s">
        <v>148</v>
      </c>
      <c r="H92" s="84" t="s">
        <v>10</v>
      </c>
      <c r="I92" s="85" t="s">
        <v>5</v>
      </c>
      <c r="J92" s="85" t="s">
        <v>6</v>
      </c>
      <c r="K92" s="86" t="s">
        <v>7</v>
      </c>
      <c r="L92" s="87" t="s">
        <v>8</v>
      </c>
      <c r="O92" s="40"/>
      <c r="P92" s="40"/>
    </row>
    <row r="93" spans="1:16" ht="15" customHeight="1" x14ac:dyDescent="0.25">
      <c r="A93" s="66">
        <v>1</v>
      </c>
      <c r="B93" s="124" t="s">
        <v>102</v>
      </c>
      <c r="C93" s="125"/>
      <c r="D93" s="67" t="s">
        <v>9</v>
      </c>
      <c r="E93" s="68">
        <v>1</v>
      </c>
      <c r="F93" s="88"/>
      <c r="G93" s="89">
        <f>ROUND(F93*(1+H93),2)</f>
        <v>0</v>
      </c>
      <c r="H93" s="90"/>
      <c r="I93" s="89">
        <f>ROUND(F93*E93,2)</f>
        <v>0</v>
      </c>
      <c r="J93" s="89">
        <f>ROUND(I93*(1+H93),2)</f>
        <v>0</v>
      </c>
      <c r="K93" s="91"/>
      <c r="L93" s="92"/>
      <c r="O93" s="40"/>
      <c r="P93" s="40"/>
    </row>
    <row r="94" spans="1:16" ht="15" customHeight="1" x14ac:dyDescent="0.25">
      <c r="A94" s="6">
        <v>2</v>
      </c>
      <c r="B94" s="118" t="s">
        <v>103</v>
      </c>
      <c r="C94" s="119" t="s">
        <v>103</v>
      </c>
      <c r="D94" s="9" t="s">
        <v>9</v>
      </c>
      <c r="E94" s="18">
        <v>1</v>
      </c>
      <c r="F94" s="93"/>
      <c r="G94" s="73">
        <f t="shared" ref="G94:G140" si="6">ROUND(F94*(1+H94),2)</f>
        <v>0</v>
      </c>
      <c r="H94" s="74"/>
      <c r="I94" s="73">
        <f t="shared" ref="I94:I159" si="7">ROUND(F94*E94,2)</f>
        <v>0</v>
      </c>
      <c r="J94" s="73">
        <f t="shared" ref="J94:J140" si="8">ROUND(I94*(1+H94),2)</f>
        <v>0</v>
      </c>
      <c r="K94" s="78"/>
      <c r="L94" s="76"/>
      <c r="O94" s="40"/>
      <c r="P94" s="40"/>
    </row>
    <row r="95" spans="1:16" ht="15" customHeight="1" x14ac:dyDescent="0.25">
      <c r="A95" s="6">
        <v>3</v>
      </c>
      <c r="B95" s="118" t="s">
        <v>104</v>
      </c>
      <c r="C95" s="119" t="s">
        <v>104</v>
      </c>
      <c r="D95" s="9" t="s">
        <v>9</v>
      </c>
      <c r="E95" s="18">
        <v>150</v>
      </c>
      <c r="F95" s="93"/>
      <c r="G95" s="73">
        <f t="shared" si="6"/>
        <v>0</v>
      </c>
      <c r="H95" s="74"/>
      <c r="I95" s="73">
        <f t="shared" si="7"/>
        <v>0</v>
      </c>
      <c r="J95" s="73">
        <f t="shared" si="8"/>
        <v>0</v>
      </c>
      <c r="K95" s="78"/>
      <c r="L95" s="76"/>
      <c r="O95" s="40"/>
      <c r="P95" s="40"/>
    </row>
    <row r="96" spans="1:16" ht="15" customHeight="1" x14ac:dyDescent="0.25">
      <c r="A96" s="6">
        <v>4</v>
      </c>
      <c r="B96" s="118" t="s">
        <v>105</v>
      </c>
      <c r="C96" s="119" t="s">
        <v>105</v>
      </c>
      <c r="D96" s="9" t="s">
        <v>9</v>
      </c>
      <c r="E96" s="18">
        <v>130</v>
      </c>
      <c r="F96" s="93"/>
      <c r="G96" s="73">
        <f t="shared" si="6"/>
        <v>0</v>
      </c>
      <c r="H96" s="74"/>
      <c r="I96" s="73">
        <f t="shared" si="7"/>
        <v>0</v>
      </c>
      <c r="J96" s="73">
        <f t="shared" si="8"/>
        <v>0</v>
      </c>
      <c r="K96" s="78"/>
      <c r="L96" s="76"/>
      <c r="O96" s="40"/>
      <c r="P96" s="40"/>
    </row>
    <row r="97" spans="1:16" ht="15" customHeight="1" x14ac:dyDescent="0.25">
      <c r="A97" s="6">
        <v>5</v>
      </c>
      <c r="B97" s="118" t="s">
        <v>106</v>
      </c>
      <c r="C97" s="119" t="s">
        <v>106</v>
      </c>
      <c r="D97" s="9" t="s">
        <v>9</v>
      </c>
      <c r="E97" s="18">
        <v>30</v>
      </c>
      <c r="F97" s="93"/>
      <c r="G97" s="73">
        <f t="shared" si="6"/>
        <v>0</v>
      </c>
      <c r="H97" s="74"/>
      <c r="I97" s="73">
        <f t="shared" si="7"/>
        <v>0</v>
      </c>
      <c r="J97" s="73">
        <f t="shared" si="8"/>
        <v>0</v>
      </c>
      <c r="K97" s="78"/>
      <c r="L97" s="76"/>
      <c r="O97" s="40"/>
      <c r="P97" s="40"/>
    </row>
    <row r="98" spans="1:16" ht="15" customHeight="1" x14ac:dyDescent="0.25">
      <c r="A98" s="6">
        <v>6</v>
      </c>
      <c r="B98" s="118" t="s">
        <v>107</v>
      </c>
      <c r="C98" s="119" t="s">
        <v>107</v>
      </c>
      <c r="D98" s="9" t="s">
        <v>9</v>
      </c>
      <c r="E98" s="18">
        <v>10</v>
      </c>
      <c r="F98" s="93"/>
      <c r="G98" s="73">
        <f t="shared" si="6"/>
        <v>0</v>
      </c>
      <c r="H98" s="74"/>
      <c r="I98" s="73">
        <f t="shared" si="7"/>
        <v>0</v>
      </c>
      <c r="J98" s="73">
        <f t="shared" si="8"/>
        <v>0</v>
      </c>
      <c r="K98" s="78"/>
      <c r="L98" s="76"/>
      <c r="O98" s="40"/>
      <c r="P98" s="40"/>
    </row>
    <row r="99" spans="1:16" ht="15" customHeight="1" x14ac:dyDescent="0.25">
      <c r="A99" s="6">
        <v>7</v>
      </c>
      <c r="B99" s="118" t="s">
        <v>108</v>
      </c>
      <c r="C99" s="119" t="s">
        <v>108</v>
      </c>
      <c r="D99" s="9" t="s">
        <v>9</v>
      </c>
      <c r="E99" s="18">
        <v>1</v>
      </c>
      <c r="F99" s="93"/>
      <c r="G99" s="73">
        <f t="shared" si="6"/>
        <v>0</v>
      </c>
      <c r="H99" s="74"/>
      <c r="I99" s="73">
        <f t="shared" si="7"/>
        <v>0</v>
      </c>
      <c r="J99" s="73">
        <f t="shared" si="8"/>
        <v>0</v>
      </c>
      <c r="K99" s="78"/>
      <c r="L99" s="76"/>
      <c r="O99" s="40"/>
      <c r="P99" s="40"/>
    </row>
    <row r="100" spans="1:16" ht="15" customHeight="1" x14ac:dyDescent="0.25">
      <c r="A100" s="6">
        <v>8</v>
      </c>
      <c r="B100" s="118" t="s">
        <v>109</v>
      </c>
      <c r="C100" s="119" t="s">
        <v>109</v>
      </c>
      <c r="D100" s="9" t="s">
        <v>9</v>
      </c>
      <c r="E100" s="18">
        <v>1</v>
      </c>
      <c r="F100" s="93"/>
      <c r="G100" s="73">
        <f t="shared" si="6"/>
        <v>0</v>
      </c>
      <c r="H100" s="74"/>
      <c r="I100" s="73">
        <f t="shared" si="7"/>
        <v>0</v>
      </c>
      <c r="J100" s="73">
        <f t="shared" si="8"/>
        <v>0</v>
      </c>
      <c r="K100" s="78"/>
      <c r="L100" s="76"/>
      <c r="O100" s="40"/>
      <c r="P100" s="40"/>
    </row>
    <row r="101" spans="1:16" ht="15" customHeight="1" x14ac:dyDescent="0.25">
      <c r="A101" s="6">
        <v>9</v>
      </c>
      <c r="B101" s="118" t="s">
        <v>110</v>
      </c>
      <c r="C101" s="119" t="s">
        <v>110</v>
      </c>
      <c r="D101" s="9" t="s">
        <v>9</v>
      </c>
      <c r="E101" s="18">
        <v>1</v>
      </c>
      <c r="F101" s="93"/>
      <c r="G101" s="73">
        <f t="shared" si="6"/>
        <v>0</v>
      </c>
      <c r="H101" s="74"/>
      <c r="I101" s="73">
        <f t="shared" si="7"/>
        <v>0</v>
      </c>
      <c r="J101" s="73">
        <f t="shared" si="8"/>
        <v>0</v>
      </c>
      <c r="K101" s="78"/>
      <c r="L101" s="76"/>
      <c r="O101" s="40"/>
      <c r="P101" s="40"/>
    </row>
    <row r="102" spans="1:16" ht="15" customHeight="1" x14ac:dyDescent="0.25">
      <c r="A102" s="6">
        <v>10</v>
      </c>
      <c r="B102" s="118" t="s">
        <v>111</v>
      </c>
      <c r="C102" s="119" t="s">
        <v>111</v>
      </c>
      <c r="D102" s="9" t="s">
        <v>9</v>
      </c>
      <c r="E102" s="18">
        <v>1</v>
      </c>
      <c r="F102" s="93"/>
      <c r="G102" s="73">
        <f t="shared" si="6"/>
        <v>0</v>
      </c>
      <c r="H102" s="74"/>
      <c r="I102" s="73">
        <f t="shared" si="7"/>
        <v>0</v>
      </c>
      <c r="J102" s="73">
        <f t="shared" si="8"/>
        <v>0</v>
      </c>
      <c r="K102" s="78"/>
      <c r="L102" s="76"/>
      <c r="O102" s="40"/>
      <c r="P102" s="40"/>
    </row>
    <row r="103" spans="1:16" ht="15" customHeight="1" x14ac:dyDescent="0.25">
      <c r="A103" s="6">
        <v>11</v>
      </c>
      <c r="B103" s="118" t="s">
        <v>112</v>
      </c>
      <c r="C103" s="119" t="s">
        <v>112</v>
      </c>
      <c r="D103" s="9" t="s">
        <v>9</v>
      </c>
      <c r="E103" s="18">
        <v>1</v>
      </c>
      <c r="F103" s="93"/>
      <c r="G103" s="73">
        <f t="shared" si="6"/>
        <v>0</v>
      </c>
      <c r="H103" s="74"/>
      <c r="I103" s="73">
        <f t="shared" si="7"/>
        <v>0</v>
      </c>
      <c r="J103" s="73">
        <f t="shared" si="8"/>
        <v>0</v>
      </c>
      <c r="K103" s="78"/>
      <c r="L103" s="76"/>
      <c r="O103" s="40"/>
      <c r="P103" s="40"/>
    </row>
    <row r="104" spans="1:16" ht="15" customHeight="1" x14ac:dyDescent="0.25">
      <c r="A104" s="6">
        <v>12</v>
      </c>
      <c r="B104" s="118" t="s">
        <v>113</v>
      </c>
      <c r="C104" s="119" t="s">
        <v>113</v>
      </c>
      <c r="D104" s="9" t="s">
        <v>9</v>
      </c>
      <c r="E104" s="18">
        <v>1</v>
      </c>
      <c r="F104" s="93"/>
      <c r="G104" s="73">
        <f t="shared" si="6"/>
        <v>0</v>
      </c>
      <c r="H104" s="74"/>
      <c r="I104" s="73">
        <f t="shared" si="7"/>
        <v>0</v>
      </c>
      <c r="J104" s="73">
        <f t="shared" si="8"/>
        <v>0</v>
      </c>
      <c r="K104" s="78"/>
      <c r="L104" s="76"/>
      <c r="O104" s="40"/>
      <c r="P104" s="40"/>
    </row>
    <row r="105" spans="1:16" ht="15" customHeight="1" x14ac:dyDescent="0.25">
      <c r="A105" s="6">
        <v>13</v>
      </c>
      <c r="B105" s="118" t="s">
        <v>114</v>
      </c>
      <c r="C105" s="119" t="s">
        <v>114</v>
      </c>
      <c r="D105" s="9" t="s">
        <v>9</v>
      </c>
      <c r="E105" s="18">
        <v>1</v>
      </c>
      <c r="F105" s="93"/>
      <c r="G105" s="73">
        <f t="shared" si="6"/>
        <v>0</v>
      </c>
      <c r="H105" s="74"/>
      <c r="I105" s="73">
        <f t="shared" si="7"/>
        <v>0</v>
      </c>
      <c r="J105" s="73">
        <f t="shared" si="8"/>
        <v>0</v>
      </c>
      <c r="K105" s="78"/>
      <c r="L105" s="76"/>
      <c r="O105" s="40"/>
      <c r="P105" s="40"/>
    </row>
    <row r="106" spans="1:16" ht="15" customHeight="1" x14ac:dyDescent="0.25">
      <c r="A106" s="6">
        <v>14</v>
      </c>
      <c r="B106" s="118" t="s">
        <v>115</v>
      </c>
      <c r="C106" s="119" t="s">
        <v>115</v>
      </c>
      <c r="D106" s="9" t="s">
        <v>9</v>
      </c>
      <c r="E106" s="18">
        <v>2</v>
      </c>
      <c r="F106" s="93"/>
      <c r="G106" s="73">
        <f t="shared" si="6"/>
        <v>0</v>
      </c>
      <c r="H106" s="74"/>
      <c r="I106" s="73">
        <f t="shared" si="7"/>
        <v>0</v>
      </c>
      <c r="J106" s="73">
        <f t="shared" si="8"/>
        <v>0</v>
      </c>
      <c r="K106" s="78"/>
      <c r="L106" s="76"/>
      <c r="O106" s="40"/>
      <c r="P106" s="40"/>
    </row>
    <row r="107" spans="1:16" ht="15" customHeight="1" x14ac:dyDescent="0.25">
      <c r="A107" s="6">
        <v>15</v>
      </c>
      <c r="B107" s="118" t="s">
        <v>116</v>
      </c>
      <c r="C107" s="119" t="s">
        <v>116</v>
      </c>
      <c r="D107" s="9" t="s">
        <v>9</v>
      </c>
      <c r="E107" s="18">
        <v>10</v>
      </c>
      <c r="F107" s="93"/>
      <c r="G107" s="73">
        <f t="shared" si="6"/>
        <v>0</v>
      </c>
      <c r="H107" s="74"/>
      <c r="I107" s="73">
        <f t="shared" si="7"/>
        <v>0</v>
      </c>
      <c r="J107" s="73">
        <f t="shared" si="8"/>
        <v>0</v>
      </c>
      <c r="K107" s="78"/>
      <c r="L107" s="76"/>
      <c r="O107" s="40"/>
      <c r="P107" s="40"/>
    </row>
    <row r="108" spans="1:16" ht="15" customHeight="1" x14ac:dyDescent="0.25">
      <c r="A108" s="6">
        <v>16</v>
      </c>
      <c r="B108" s="118" t="s">
        <v>117</v>
      </c>
      <c r="C108" s="119" t="s">
        <v>117</v>
      </c>
      <c r="D108" s="9" t="s">
        <v>9</v>
      </c>
      <c r="E108" s="18">
        <v>2</v>
      </c>
      <c r="F108" s="93"/>
      <c r="G108" s="73">
        <f t="shared" si="6"/>
        <v>0</v>
      </c>
      <c r="H108" s="74"/>
      <c r="I108" s="73">
        <f t="shared" si="7"/>
        <v>0</v>
      </c>
      <c r="J108" s="73">
        <f t="shared" si="8"/>
        <v>0</v>
      </c>
      <c r="K108" s="78"/>
      <c r="L108" s="76"/>
      <c r="O108" s="40"/>
      <c r="P108" s="40"/>
    </row>
    <row r="109" spans="1:16" ht="15" customHeight="1" x14ac:dyDescent="0.25">
      <c r="A109" s="6">
        <v>17</v>
      </c>
      <c r="B109" s="118" t="s">
        <v>118</v>
      </c>
      <c r="C109" s="119" t="s">
        <v>118</v>
      </c>
      <c r="D109" s="9" t="s">
        <v>9</v>
      </c>
      <c r="E109" s="18">
        <v>12</v>
      </c>
      <c r="F109" s="93"/>
      <c r="G109" s="73">
        <f t="shared" si="6"/>
        <v>0</v>
      </c>
      <c r="H109" s="74"/>
      <c r="I109" s="73">
        <f t="shared" si="7"/>
        <v>0</v>
      </c>
      <c r="J109" s="73">
        <f t="shared" si="8"/>
        <v>0</v>
      </c>
      <c r="K109" s="78"/>
      <c r="L109" s="76"/>
      <c r="O109" s="40"/>
      <c r="P109" s="40"/>
    </row>
    <row r="110" spans="1:16" ht="15" customHeight="1" x14ac:dyDescent="0.25">
      <c r="A110" s="6">
        <v>18</v>
      </c>
      <c r="B110" s="118" t="s">
        <v>119</v>
      </c>
      <c r="C110" s="119" t="s">
        <v>119</v>
      </c>
      <c r="D110" s="9" t="s">
        <v>9</v>
      </c>
      <c r="E110" s="18">
        <v>1150</v>
      </c>
      <c r="F110" s="93"/>
      <c r="G110" s="73">
        <f t="shared" si="6"/>
        <v>0</v>
      </c>
      <c r="H110" s="74"/>
      <c r="I110" s="73">
        <f t="shared" si="7"/>
        <v>0</v>
      </c>
      <c r="J110" s="73">
        <f t="shared" si="8"/>
        <v>0</v>
      </c>
      <c r="K110" s="78"/>
      <c r="L110" s="76"/>
      <c r="O110" s="40"/>
      <c r="P110" s="40"/>
    </row>
    <row r="111" spans="1:16" ht="15" customHeight="1" x14ac:dyDescent="0.25">
      <c r="A111" s="6">
        <v>19</v>
      </c>
      <c r="B111" s="118" t="s">
        <v>120</v>
      </c>
      <c r="C111" s="119" t="s">
        <v>120</v>
      </c>
      <c r="D111" s="9" t="s">
        <v>9</v>
      </c>
      <c r="E111" s="18">
        <v>1</v>
      </c>
      <c r="F111" s="93"/>
      <c r="G111" s="73">
        <f t="shared" si="6"/>
        <v>0</v>
      </c>
      <c r="H111" s="74"/>
      <c r="I111" s="73">
        <f t="shared" si="7"/>
        <v>0</v>
      </c>
      <c r="J111" s="73">
        <f t="shared" si="8"/>
        <v>0</v>
      </c>
      <c r="K111" s="78"/>
      <c r="L111" s="76"/>
      <c r="O111" s="40"/>
      <c r="P111" s="40"/>
    </row>
    <row r="112" spans="1:16" ht="15" customHeight="1" x14ac:dyDescent="0.25">
      <c r="A112" s="6">
        <v>20</v>
      </c>
      <c r="B112" s="118" t="s">
        <v>121</v>
      </c>
      <c r="C112" s="119" t="s">
        <v>121</v>
      </c>
      <c r="D112" s="9" t="s">
        <v>9</v>
      </c>
      <c r="E112" s="18">
        <v>1</v>
      </c>
      <c r="F112" s="93"/>
      <c r="G112" s="73">
        <f t="shared" si="6"/>
        <v>0</v>
      </c>
      <c r="H112" s="74"/>
      <c r="I112" s="73">
        <f t="shared" si="7"/>
        <v>0</v>
      </c>
      <c r="J112" s="73">
        <f t="shared" si="8"/>
        <v>0</v>
      </c>
      <c r="K112" s="78"/>
      <c r="L112" s="76"/>
      <c r="O112" s="40"/>
      <c r="P112" s="40"/>
    </row>
    <row r="113" spans="1:16" ht="15" customHeight="1" x14ac:dyDescent="0.25">
      <c r="A113" s="6">
        <v>21</v>
      </c>
      <c r="B113" s="118" t="s">
        <v>122</v>
      </c>
      <c r="C113" s="119" t="s">
        <v>122</v>
      </c>
      <c r="D113" s="9" t="s">
        <v>9</v>
      </c>
      <c r="E113" s="18">
        <v>1</v>
      </c>
      <c r="F113" s="93"/>
      <c r="G113" s="73">
        <f t="shared" si="6"/>
        <v>0</v>
      </c>
      <c r="H113" s="74"/>
      <c r="I113" s="73">
        <f t="shared" si="7"/>
        <v>0</v>
      </c>
      <c r="J113" s="73">
        <f t="shared" si="8"/>
        <v>0</v>
      </c>
      <c r="K113" s="78"/>
      <c r="L113" s="76"/>
      <c r="O113" s="40"/>
      <c r="P113" s="40"/>
    </row>
    <row r="114" spans="1:16" ht="15" customHeight="1" x14ac:dyDescent="0.25">
      <c r="A114" s="6">
        <v>22</v>
      </c>
      <c r="B114" s="118" t="s">
        <v>123</v>
      </c>
      <c r="C114" s="119" t="s">
        <v>123</v>
      </c>
      <c r="D114" s="9" t="s">
        <v>9</v>
      </c>
      <c r="E114" s="18">
        <v>5</v>
      </c>
      <c r="F114" s="93"/>
      <c r="G114" s="73">
        <f t="shared" si="6"/>
        <v>0</v>
      </c>
      <c r="H114" s="74"/>
      <c r="I114" s="73">
        <f t="shared" si="7"/>
        <v>0</v>
      </c>
      <c r="J114" s="73">
        <f t="shared" si="8"/>
        <v>0</v>
      </c>
      <c r="K114" s="78"/>
      <c r="L114" s="76"/>
      <c r="O114" s="40"/>
      <c r="P114" s="40"/>
    </row>
    <row r="115" spans="1:16" ht="15" customHeight="1" x14ac:dyDescent="0.25">
      <c r="A115" s="6">
        <v>23</v>
      </c>
      <c r="B115" s="118" t="s">
        <v>124</v>
      </c>
      <c r="C115" s="119" t="s">
        <v>124</v>
      </c>
      <c r="D115" s="9" t="s">
        <v>9</v>
      </c>
      <c r="E115" s="18">
        <v>1</v>
      </c>
      <c r="F115" s="93"/>
      <c r="G115" s="73">
        <f t="shared" si="6"/>
        <v>0</v>
      </c>
      <c r="H115" s="74"/>
      <c r="I115" s="73">
        <f t="shared" si="7"/>
        <v>0</v>
      </c>
      <c r="J115" s="73">
        <f t="shared" si="8"/>
        <v>0</v>
      </c>
      <c r="K115" s="78"/>
      <c r="L115" s="76"/>
      <c r="O115" s="40"/>
      <c r="P115" s="40"/>
    </row>
    <row r="116" spans="1:16" ht="15" customHeight="1" x14ac:dyDescent="0.25">
      <c r="A116" s="6">
        <v>24</v>
      </c>
      <c r="B116" s="118" t="s">
        <v>125</v>
      </c>
      <c r="C116" s="119" t="s">
        <v>125</v>
      </c>
      <c r="D116" s="9" t="s">
        <v>9</v>
      </c>
      <c r="E116" s="18">
        <v>1</v>
      </c>
      <c r="F116" s="93"/>
      <c r="G116" s="73">
        <f t="shared" si="6"/>
        <v>0</v>
      </c>
      <c r="H116" s="74"/>
      <c r="I116" s="73">
        <f t="shared" si="7"/>
        <v>0</v>
      </c>
      <c r="J116" s="73">
        <f t="shared" si="8"/>
        <v>0</v>
      </c>
      <c r="K116" s="78"/>
      <c r="L116" s="76"/>
      <c r="O116" s="40"/>
      <c r="P116" s="40"/>
    </row>
    <row r="117" spans="1:16" ht="15" customHeight="1" x14ac:dyDescent="0.25">
      <c r="A117" s="6">
        <v>25</v>
      </c>
      <c r="B117" s="118" t="s">
        <v>165</v>
      </c>
      <c r="C117" s="119" t="s">
        <v>165</v>
      </c>
      <c r="D117" s="9" t="s">
        <v>9</v>
      </c>
      <c r="E117" s="18">
        <v>1</v>
      </c>
      <c r="F117" s="93"/>
      <c r="G117" s="73">
        <f t="shared" si="6"/>
        <v>0</v>
      </c>
      <c r="H117" s="74"/>
      <c r="I117" s="73">
        <f t="shared" si="7"/>
        <v>0</v>
      </c>
      <c r="J117" s="73">
        <f t="shared" si="8"/>
        <v>0</v>
      </c>
      <c r="K117" s="78"/>
      <c r="L117" s="76"/>
      <c r="O117" s="40"/>
      <c r="P117" s="40"/>
    </row>
    <row r="118" spans="1:16" ht="15" customHeight="1" x14ac:dyDescent="0.25">
      <c r="A118" s="6">
        <v>26</v>
      </c>
      <c r="B118" s="118" t="s">
        <v>166</v>
      </c>
      <c r="C118" s="119" t="s">
        <v>166</v>
      </c>
      <c r="D118" s="9" t="s">
        <v>9</v>
      </c>
      <c r="E118" s="18">
        <v>1</v>
      </c>
      <c r="F118" s="93"/>
      <c r="G118" s="73">
        <f t="shared" si="6"/>
        <v>0</v>
      </c>
      <c r="H118" s="74"/>
      <c r="I118" s="73">
        <f t="shared" si="7"/>
        <v>0</v>
      </c>
      <c r="J118" s="73">
        <f t="shared" si="8"/>
        <v>0</v>
      </c>
      <c r="K118" s="78"/>
      <c r="L118" s="76"/>
      <c r="O118" s="40"/>
      <c r="P118" s="40"/>
    </row>
    <row r="119" spans="1:16" ht="15" customHeight="1" x14ac:dyDescent="0.25">
      <c r="A119" s="6">
        <v>27</v>
      </c>
      <c r="B119" s="118" t="s">
        <v>126</v>
      </c>
      <c r="C119" s="119" t="s">
        <v>126</v>
      </c>
      <c r="D119" s="9" t="s">
        <v>9</v>
      </c>
      <c r="E119" s="18">
        <v>20</v>
      </c>
      <c r="F119" s="93"/>
      <c r="G119" s="73">
        <f t="shared" si="6"/>
        <v>0</v>
      </c>
      <c r="H119" s="74"/>
      <c r="I119" s="73">
        <f t="shared" si="7"/>
        <v>0</v>
      </c>
      <c r="J119" s="73">
        <f t="shared" si="8"/>
        <v>0</v>
      </c>
      <c r="K119" s="78"/>
      <c r="L119" s="76"/>
      <c r="O119" s="40"/>
      <c r="P119" s="40"/>
    </row>
    <row r="120" spans="1:16" ht="15" customHeight="1" x14ac:dyDescent="0.25">
      <c r="A120" s="6">
        <v>28</v>
      </c>
      <c r="B120" s="118" t="s">
        <v>127</v>
      </c>
      <c r="C120" s="119" t="s">
        <v>127</v>
      </c>
      <c r="D120" s="9" t="s">
        <v>9</v>
      </c>
      <c r="E120" s="18">
        <v>1</v>
      </c>
      <c r="F120" s="93"/>
      <c r="G120" s="73">
        <f t="shared" si="6"/>
        <v>0</v>
      </c>
      <c r="H120" s="74"/>
      <c r="I120" s="73">
        <f t="shared" si="7"/>
        <v>0</v>
      </c>
      <c r="J120" s="73">
        <f t="shared" si="8"/>
        <v>0</v>
      </c>
      <c r="K120" s="78"/>
      <c r="L120" s="76"/>
      <c r="O120" s="40"/>
      <c r="P120" s="40"/>
    </row>
    <row r="121" spans="1:16" ht="30" customHeight="1" x14ac:dyDescent="0.25">
      <c r="A121" s="6">
        <v>29</v>
      </c>
      <c r="B121" s="118" t="s">
        <v>128</v>
      </c>
      <c r="C121" s="119" t="s">
        <v>128</v>
      </c>
      <c r="D121" s="9" t="s">
        <v>9</v>
      </c>
      <c r="E121" s="18">
        <v>5</v>
      </c>
      <c r="F121" s="93"/>
      <c r="G121" s="73">
        <f t="shared" si="6"/>
        <v>0</v>
      </c>
      <c r="H121" s="74"/>
      <c r="I121" s="73">
        <f t="shared" si="7"/>
        <v>0</v>
      </c>
      <c r="J121" s="73">
        <f t="shared" si="8"/>
        <v>0</v>
      </c>
      <c r="K121" s="78"/>
      <c r="L121" s="76"/>
      <c r="O121" s="40"/>
      <c r="P121" s="40"/>
    </row>
    <row r="122" spans="1:16" ht="15" customHeight="1" x14ac:dyDescent="0.25">
      <c r="A122" s="6">
        <v>30</v>
      </c>
      <c r="B122" s="118" t="s">
        <v>129</v>
      </c>
      <c r="C122" s="119" t="s">
        <v>129</v>
      </c>
      <c r="D122" s="9" t="s">
        <v>9</v>
      </c>
      <c r="E122" s="18">
        <v>5</v>
      </c>
      <c r="F122" s="93"/>
      <c r="G122" s="73">
        <f t="shared" si="6"/>
        <v>0</v>
      </c>
      <c r="H122" s="74"/>
      <c r="I122" s="73">
        <f t="shared" si="7"/>
        <v>0</v>
      </c>
      <c r="J122" s="73">
        <f t="shared" si="8"/>
        <v>0</v>
      </c>
      <c r="K122" s="78"/>
      <c r="L122" s="76"/>
      <c r="O122" s="40"/>
      <c r="P122" s="40"/>
    </row>
    <row r="123" spans="1:16" ht="15" customHeight="1" x14ac:dyDescent="0.25">
      <c r="A123" s="6">
        <v>31</v>
      </c>
      <c r="B123" s="118" t="s">
        <v>167</v>
      </c>
      <c r="C123" s="119" t="s">
        <v>168</v>
      </c>
      <c r="D123" s="9" t="s">
        <v>9</v>
      </c>
      <c r="E123" s="18">
        <v>10</v>
      </c>
      <c r="F123" s="93"/>
      <c r="G123" s="73">
        <f t="shared" si="6"/>
        <v>0</v>
      </c>
      <c r="H123" s="74"/>
      <c r="I123" s="73">
        <f t="shared" si="7"/>
        <v>0</v>
      </c>
      <c r="J123" s="73">
        <f t="shared" si="8"/>
        <v>0</v>
      </c>
      <c r="K123" s="78"/>
      <c r="L123" s="76"/>
      <c r="O123" s="40"/>
      <c r="P123" s="40"/>
    </row>
    <row r="124" spans="1:16" ht="30" customHeight="1" x14ac:dyDescent="0.25">
      <c r="A124" s="6">
        <v>32</v>
      </c>
      <c r="B124" s="118" t="s">
        <v>130</v>
      </c>
      <c r="C124" s="119" t="s">
        <v>130</v>
      </c>
      <c r="D124" s="9" t="s">
        <v>9</v>
      </c>
      <c r="E124" s="18">
        <v>120</v>
      </c>
      <c r="F124" s="93"/>
      <c r="G124" s="73">
        <f t="shared" si="6"/>
        <v>0</v>
      </c>
      <c r="H124" s="74"/>
      <c r="I124" s="73">
        <f t="shared" si="7"/>
        <v>0</v>
      </c>
      <c r="J124" s="73">
        <f t="shared" si="8"/>
        <v>0</v>
      </c>
      <c r="K124" s="78"/>
      <c r="L124" s="76"/>
      <c r="O124" s="40"/>
      <c r="P124" s="40"/>
    </row>
    <row r="125" spans="1:16" ht="30" customHeight="1" x14ac:dyDescent="0.25">
      <c r="A125" s="6">
        <v>33</v>
      </c>
      <c r="B125" s="118" t="s">
        <v>131</v>
      </c>
      <c r="C125" s="119" t="s">
        <v>131</v>
      </c>
      <c r="D125" s="9" t="s">
        <v>9</v>
      </c>
      <c r="E125" s="18">
        <v>1</v>
      </c>
      <c r="F125" s="93"/>
      <c r="G125" s="73">
        <f t="shared" si="6"/>
        <v>0</v>
      </c>
      <c r="H125" s="74"/>
      <c r="I125" s="73">
        <f t="shared" si="7"/>
        <v>0</v>
      </c>
      <c r="J125" s="73">
        <f t="shared" si="8"/>
        <v>0</v>
      </c>
      <c r="K125" s="78"/>
      <c r="L125" s="76"/>
      <c r="O125" s="40"/>
      <c r="P125" s="40"/>
    </row>
    <row r="126" spans="1:16" ht="30" customHeight="1" x14ac:dyDescent="0.25">
      <c r="A126" s="6">
        <v>34</v>
      </c>
      <c r="B126" s="118" t="s">
        <v>132</v>
      </c>
      <c r="C126" s="119" t="s">
        <v>132</v>
      </c>
      <c r="D126" s="9" t="s">
        <v>9</v>
      </c>
      <c r="E126" s="18">
        <v>1</v>
      </c>
      <c r="F126" s="93"/>
      <c r="G126" s="73">
        <f t="shared" si="6"/>
        <v>0</v>
      </c>
      <c r="H126" s="74"/>
      <c r="I126" s="73">
        <f t="shared" si="7"/>
        <v>0</v>
      </c>
      <c r="J126" s="73">
        <f t="shared" si="8"/>
        <v>0</v>
      </c>
      <c r="K126" s="78"/>
      <c r="L126" s="76"/>
      <c r="O126" s="40"/>
      <c r="P126" s="40"/>
    </row>
    <row r="127" spans="1:16" ht="30" customHeight="1" x14ac:dyDescent="0.25">
      <c r="A127" s="6">
        <v>35</v>
      </c>
      <c r="B127" s="118" t="s">
        <v>133</v>
      </c>
      <c r="C127" s="119" t="s">
        <v>133</v>
      </c>
      <c r="D127" s="9" t="s">
        <v>9</v>
      </c>
      <c r="E127" s="18">
        <v>1</v>
      </c>
      <c r="F127" s="93"/>
      <c r="G127" s="73">
        <f t="shared" si="6"/>
        <v>0</v>
      </c>
      <c r="H127" s="74"/>
      <c r="I127" s="73">
        <f t="shared" si="7"/>
        <v>0</v>
      </c>
      <c r="J127" s="73">
        <f t="shared" si="8"/>
        <v>0</v>
      </c>
      <c r="K127" s="78"/>
      <c r="L127" s="76"/>
      <c r="O127" s="40"/>
      <c r="P127" s="40"/>
    </row>
    <row r="128" spans="1:16" ht="30" customHeight="1" x14ac:dyDescent="0.25">
      <c r="A128" s="6">
        <v>36</v>
      </c>
      <c r="B128" s="118" t="s">
        <v>134</v>
      </c>
      <c r="C128" s="119" t="s">
        <v>134</v>
      </c>
      <c r="D128" s="9" t="s">
        <v>9</v>
      </c>
      <c r="E128" s="18">
        <v>1</v>
      </c>
      <c r="F128" s="93"/>
      <c r="G128" s="73">
        <f t="shared" si="6"/>
        <v>0</v>
      </c>
      <c r="H128" s="74"/>
      <c r="I128" s="73">
        <f t="shared" si="7"/>
        <v>0</v>
      </c>
      <c r="J128" s="73">
        <f t="shared" si="8"/>
        <v>0</v>
      </c>
      <c r="K128" s="78"/>
      <c r="L128" s="76"/>
      <c r="O128" s="40"/>
      <c r="P128" s="40"/>
    </row>
    <row r="129" spans="1:16" ht="30" customHeight="1" x14ac:dyDescent="0.25">
      <c r="A129" s="6">
        <v>37</v>
      </c>
      <c r="B129" s="118" t="s">
        <v>135</v>
      </c>
      <c r="C129" s="119" t="s">
        <v>135</v>
      </c>
      <c r="D129" s="9" t="s">
        <v>9</v>
      </c>
      <c r="E129" s="18">
        <v>1</v>
      </c>
      <c r="F129" s="93"/>
      <c r="G129" s="73">
        <f t="shared" si="6"/>
        <v>0</v>
      </c>
      <c r="H129" s="74"/>
      <c r="I129" s="73">
        <f t="shared" si="7"/>
        <v>0</v>
      </c>
      <c r="J129" s="73">
        <f t="shared" si="8"/>
        <v>0</v>
      </c>
      <c r="K129" s="78"/>
      <c r="L129" s="76"/>
      <c r="O129" s="40"/>
      <c r="P129" s="40"/>
    </row>
    <row r="130" spans="1:16" ht="30" customHeight="1" x14ac:dyDescent="0.25">
      <c r="A130" s="6">
        <v>38</v>
      </c>
      <c r="B130" s="118" t="s">
        <v>136</v>
      </c>
      <c r="C130" s="119" t="s">
        <v>136</v>
      </c>
      <c r="D130" s="9" t="s">
        <v>9</v>
      </c>
      <c r="E130" s="18">
        <v>1</v>
      </c>
      <c r="F130" s="93"/>
      <c r="G130" s="73">
        <f>ROUND(F130*(1+H130),2)</f>
        <v>0</v>
      </c>
      <c r="H130" s="74"/>
      <c r="I130" s="73">
        <f>ROUND(F130*E130,2)</f>
        <v>0</v>
      </c>
      <c r="J130" s="73">
        <f>ROUND(I130*(1+H130),2)</f>
        <v>0</v>
      </c>
      <c r="K130" s="78"/>
      <c r="L130" s="76"/>
      <c r="O130" s="40"/>
      <c r="P130" s="40"/>
    </row>
    <row r="131" spans="1:16" ht="30" customHeight="1" x14ac:dyDescent="0.25">
      <c r="A131" s="6">
        <v>39</v>
      </c>
      <c r="B131" s="118" t="s">
        <v>137</v>
      </c>
      <c r="C131" s="119" t="s">
        <v>137</v>
      </c>
      <c r="D131" s="9" t="s">
        <v>9</v>
      </c>
      <c r="E131" s="18">
        <v>1</v>
      </c>
      <c r="F131" s="93"/>
      <c r="G131" s="73">
        <f t="shared" si="6"/>
        <v>0</v>
      </c>
      <c r="H131" s="74"/>
      <c r="I131" s="73">
        <f t="shared" si="7"/>
        <v>0</v>
      </c>
      <c r="J131" s="73">
        <f t="shared" si="8"/>
        <v>0</v>
      </c>
      <c r="K131" s="94"/>
      <c r="L131" s="76"/>
      <c r="O131" s="40"/>
      <c r="P131" s="40"/>
    </row>
    <row r="132" spans="1:16" ht="30" customHeight="1" x14ac:dyDescent="0.25">
      <c r="A132" s="6">
        <v>40</v>
      </c>
      <c r="B132" s="118" t="s">
        <v>138</v>
      </c>
      <c r="C132" s="119" t="s">
        <v>138</v>
      </c>
      <c r="D132" s="9" t="s">
        <v>9</v>
      </c>
      <c r="E132" s="18">
        <v>1</v>
      </c>
      <c r="F132" s="93"/>
      <c r="G132" s="73">
        <f t="shared" si="6"/>
        <v>0</v>
      </c>
      <c r="H132" s="74"/>
      <c r="I132" s="73">
        <f t="shared" si="7"/>
        <v>0</v>
      </c>
      <c r="J132" s="73">
        <f t="shared" si="8"/>
        <v>0</v>
      </c>
      <c r="K132" s="78"/>
      <c r="L132" s="76"/>
      <c r="O132" s="40"/>
      <c r="P132" s="40"/>
    </row>
    <row r="133" spans="1:16" ht="30" customHeight="1" x14ac:dyDescent="0.25">
      <c r="A133" s="6">
        <v>41</v>
      </c>
      <c r="B133" s="118" t="s">
        <v>139</v>
      </c>
      <c r="C133" s="119" t="s">
        <v>139</v>
      </c>
      <c r="D133" s="9" t="s">
        <v>9</v>
      </c>
      <c r="E133" s="18">
        <v>1</v>
      </c>
      <c r="F133" s="93"/>
      <c r="G133" s="73">
        <f t="shared" si="6"/>
        <v>0</v>
      </c>
      <c r="H133" s="74"/>
      <c r="I133" s="73">
        <f t="shared" si="7"/>
        <v>0</v>
      </c>
      <c r="J133" s="73">
        <f t="shared" si="8"/>
        <v>0</v>
      </c>
      <c r="K133" s="94"/>
      <c r="L133" s="76"/>
      <c r="O133" s="40"/>
      <c r="P133" s="40"/>
    </row>
    <row r="134" spans="1:16" ht="30" customHeight="1" x14ac:dyDescent="0.25">
      <c r="A134" s="6">
        <v>42</v>
      </c>
      <c r="B134" s="118" t="s">
        <v>140</v>
      </c>
      <c r="C134" s="119" t="s">
        <v>140</v>
      </c>
      <c r="D134" s="9" t="s">
        <v>9</v>
      </c>
      <c r="E134" s="18">
        <v>1</v>
      </c>
      <c r="F134" s="93"/>
      <c r="G134" s="73">
        <f t="shared" si="6"/>
        <v>0</v>
      </c>
      <c r="H134" s="74"/>
      <c r="I134" s="73">
        <f t="shared" si="7"/>
        <v>0</v>
      </c>
      <c r="J134" s="73">
        <f t="shared" si="8"/>
        <v>0</v>
      </c>
      <c r="K134" s="78"/>
      <c r="L134" s="76"/>
      <c r="O134" s="40"/>
      <c r="P134" s="40"/>
    </row>
    <row r="135" spans="1:16" ht="30" customHeight="1" x14ac:dyDescent="0.25">
      <c r="A135" s="6">
        <v>43</v>
      </c>
      <c r="B135" s="118" t="s">
        <v>141</v>
      </c>
      <c r="C135" s="119" t="s">
        <v>141</v>
      </c>
      <c r="D135" s="9" t="s">
        <v>9</v>
      </c>
      <c r="E135" s="18">
        <v>1</v>
      </c>
      <c r="F135" s="93"/>
      <c r="G135" s="73">
        <f t="shared" si="6"/>
        <v>0</v>
      </c>
      <c r="H135" s="74"/>
      <c r="I135" s="73">
        <f t="shared" si="7"/>
        <v>0</v>
      </c>
      <c r="J135" s="73">
        <f t="shared" si="8"/>
        <v>0</v>
      </c>
      <c r="K135" s="94"/>
      <c r="L135" s="76"/>
      <c r="O135" s="40"/>
      <c r="P135" s="40"/>
    </row>
    <row r="136" spans="1:16" ht="15" customHeight="1" x14ac:dyDescent="0.25">
      <c r="A136" s="6">
        <v>44</v>
      </c>
      <c r="B136" s="118" t="s">
        <v>142</v>
      </c>
      <c r="C136" s="119" t="s">
        <v>142</v>
      </c>
      <c r="D136" s="9" t="s">
        <v>9</v>
      </c>
      <c r="E136" s="18">
        <v>1</v>
      </c>
      <c r="F136" s="93"/>
      <c r="G136" s="73">
        <f t="shared" si="6"/>
        <v>0</v>
      </c>
      <c r="H136" s="74"/>
      <c r="I136" s="73">
        <f t="shared" si="7"/>
        <v>0</v>
      </c>
      <c r="J136" s="73">
        <f t="shared" si="8"/>
        <v>0</v>
      </c>
      <c r="K136" s="78"/>
      <c r="L136" s="76"/>
      <c r="O136" s="40"/>
      <c r="P136" s="40"/>
    </row>
    <row r="137" spans="1:16" ht="15" customHeight="1" x14ac:dyDescent="0.25">
      <c r="A137" s="6">
        <v>45</v>
      </c>
      <c r="B137" s="118" t="s">
        <v>143</v>
      </c>
      <c r="C137" s="119" t="s">
        <v>143</v>
      </c>
      <c r="D137" s="9" t="s">
        <v>9</v>
      </c>
      <c r="E137" s="18">
        <v>1</v>
      </c>
      <c r="F137" s="93"/>
      <c r="G137" s="73">
        <f t="shared" si="6"/>
        <v>0</v>
      </c>
      <c r="H137" s="74"/>
      <c r="I137" s="73">
        <f t="shared" si="7"/>
        <v>0</v>
      </c>
      <c r="J137" s="73">
        <f t="shared" si="8"/>
        <v>0</v>
      </c>
      <c r="K137" s="78"/>
      <c r="L137" s="76"/>
      <c r="O137" s="40"/>
      <c r="P137" s="40"/>
    </row>
    <row r="138" spans="1:16" ht="15" customHeight="1" x14ac:dyDescent="0.25">
      <c r="A138" s="6">
        <v>46</v>
      </c>
      <c r="B138" s="118" t="s">
        <v>144</v>
      </c>
      <c r="C138" s="119" t="s">
        <v>144</v>
      </c>
      <c r="D138" s="9" t="s">
        <v>9</v>
      </c>
      <c r="E138" s="18">
        <v>1</v>
      </c>
      <c r="F138" s="93"/>
      <c r="G138" s="73">
        <f t="shared" si="6"/>
        <v>0</v>
      </c>
      <c r="H138" s="74"/>
      <c r="I138" s="73">
        <f t="shared" si="7"/>
        <v>0</v>
      </c>
      <c r="J138" s="73">
        <f t="shared" si="8"/>
        <v>0</v>
      </c>
      <c r="K138" s="78"/>
      <c r="L138" s="76"/>
    </row>
    <row r="139" spans="1:16" ht="15" customHeight="1" x14ac:dyDescent="0.25">
      <c r="A139" s="6">
        <v>47</v>
      </c>
      <c r="B139" s="118" t="s">
        <v>145</v>
      </c>
      <c r="C139" s="119" t="s">
        <v>145</v>
      </c>
      <c r="D139" s="9" t="s">
        <v>9</v>
      </c>
      <c r="E139" s="18">
        <v>1</v>
      </c>
      <c r="F139" s="95"/>
      <c r="G139" s="73">
        <f t="shared" si="6"/>
        <v>0</v>
      </c>
      <c r="H139" s="74"/>
      <c r="I139" s="73">
        <f t="shared" si="7"/>
        <v>0</v>
      </c>
      <c r="J139" s="73">
        <f t="shared" si="8"/>
        <v>0</v>
      </c>
      <c r="K139" s="78"/>
      <c r="L139" s="76"/>
    </row>
    <row r="140" spans="1:16" ht="15" customHeight="1" thickBot="1" x14ac:dyDescent="0.3">
      <c r="A140" s="6">
        <v>48</v>
      </c>
      <c r="B140" s="118" t="s">
        <v>146</v>
      </c>
      <c r="C140" s="119" t="s">
        <v>146</v>
      </c>
      <c r="D140" s="9" t="s">
        <v>9</v>
      </c>
      <c r="E140" s="18">
        <v>1</v>
      </c>
      <c r="F140" s="96"/>
      <c r="G140" s="73">
        <f t="shared" si="6"/>
        <v>0</v>
      </c>
      <c r="H140" s="79"/>
      <c r="I140" s="80">
        <f t="shared" si="7"/>
        <v>0</v>
      </c>
      <c r="J140" s="80">
        <f t="shared" si="8"/>
        <v>0</v>
      </c>
      <c r="K140" s="78"/>
      <c r="L140" s="76"/>
    </row>
    <row r="141" spans="1:16" ht="12" thickBot="1" x14ac:dyDescent="0.3">
      <c r="B141" s="114" t="s">
        <v>147</v>
      </c>
      <c r="C141" s="114"/>
      <c r="D141" s="58"/>
      <c r="E141" s="16"/>
      <c r="F141" s="53"/>
      <c r="H141" s="128" t="s">
        <v>11</v>
      </c>
      <c r="I141" s="97">
        <f>SUM(I93:I140)</f>
        <v>0</v>
      </c>
      <c r="J141" s="82">
        <f>SUM(J93:J140)</f>
        <v>0</v>
      </c>
      <c r="K141" s="17"/>
      <c r="L141" s="40"/>
    </row>
    <row r="142" spans="1:16" ht="45" customHeight="1" x14ac:dyDescent="0.2">
      <c r="B142" s="115" t="s">
        <v>183</v>
      </c>
      <c r="C142" s="115"/>
      <c r="D142" s="115"/>
      <c r="E142" s="115"/>
      <c r="F142" s="115"/>
      <c r="G142" s="59"/>
      <c r="H142" s="60"/>
      <c r="I142" s="19"/>
      <c r="J142" s="111" t="s">
        <v>163</v>
      </c>
      <c r="K142" s="111"/>
    </row>
    <row r="143" spans="1:16" ht="24" customHeight="1" x14ac:dyDescent="0.25">
      <c r="B143" s="61"/>
      <c r="C143" s="61"/>
      <c r="D143" s="61"/>
      <c r="E143" s="61"/>
      <c r="F143" s="61"/>
      <c r="G143" s="59"/>
      <c r="H143" s="60"/>
      <c r="I143" s="19"/>
      <c r="J143" s="112" t="s">
        <v>12</v>
      </c>
      <c r="K143" s="112"/>
    </row>
    <row r="144" spans="1:16" ht="24" customHeight="1" x14ac:dyDescent="0.15">
      <c r="B144" s="61"/>
      <c r="C144" s="65" t="s">
        <v>169</v>
      </c>
      <c r="D144" s="61"/>
      <c r="E144" s="61"/>
      <c r="F144" s="61"/>
      <c r="G144" s="59"/>
      <c r="H144" s="60"/>
      <c r="I144" s="19"/>
      <c r="J144" s="1"/>
      <c r="K144" s="1"/>
    </row>
    <row r="145" spans="2:12" ht="31.5" x14ac:dyDescent="0.25">
      <c r="B145" s="5" t="s">
        <v>1</v>
      </c>
      <c r="C145" s="34" t="s">
        <v>2</v>
      </c>
      <c r="D145" s="34" t="s">
        <v>3</v>
      </c>
      <c r="E145" s="35" t="s">
        <v>4</v>
      </c>
      <c r="F145" s="83" t="s">
        <v>14</v>
      </c>
      <c r="G145" s="98" t="s">
        <v>148</v>
      </c>
      <c r="H145" s="84" t="s">
        <v>10</v>
      </c>
      <c r="I145" s="85" t="s">
        <v>5</v>
      </c>
      <c r="J145" s="85" t="s">
        <v>6</v>
      </c>
      <c r="K145" s="86" t="s">
        <v>7</v>
      </c>
      <c r="L145" s="87" t="s">
        <v>8</v>
      </c>
    </row>
    <row r="146" spans="2:12" ht="15" customHeight="1" x14ac:dyDescent="0.25">
      <c r="B146" s="116" t="s">
        <v>160</v>
      </c>
      <c r="C146" s="117"/>
      <c r="D146" s="70"/>
      <c r="E146" s="71"/>
      <c r="F146" s="99"/>
      <c r="G146" s="99"/>
      <c r="H146" s="99"/>
      <c r="I146" s="99"/>
      <c r="J146" s="99"/>
      <c r="K146" s="99"/>
      <c r="L146" s="100"/>
    </row>
    <row r="147" spans="2:12" ht="30" customHeight="1" x14ac:dyDescent="0.25">
      <c r="B147" s="6">
        <v>1</v>
      </c>
      <c r="C147" s="63" t="s">
        <v>149</v>
      </c>
      <c r="D147" s="11" t="s">
        <v>9</v>
      </c>
      <c r="E147" s="36">
        <v>1</v>
      </c>
      <c r="F147" s="101"/>
      <c r="G147" s="73">
        <f t="shared" ref="G147:G159" si="9">ROUND(F147*(1+H147),2)</f>
        <v>0</v>
      </c>
      <c r="H147" s="102"/>
      <c r="I147" s="73">
        <f t="shared" si="7"/>
        <v>0</v>
      </c>
      <c r="J147" s="103">
        <f>ROUND(I147*(1+H147),2)</f>
        <v>0</v>
      </c>
      <c r="K147" s="76"/>
      <c r="L147" s="76"/>
    </row>
    <row r="148" spans="2:12" ht="30" customHeight="1" x14ac:dyDescent="0.25">
      <c r="B148" s="6">
        <v>2</v>
      </c>
      <c r="C148" s="63" t="s">
        <v>150</v>
      </c>
      <c r="D148" s="11" t="s">
        <v>9</v>
      </c>
      <c r="E148" s="36">
        <v>1</v>
      </c>
      <c r="F148" s="101"/>
      <c r="G148" s="73">
        <f t="shared" si="9"/>
        <v>0</v>
      </c>
      <c r="H148" s="102"/>
      <c r="I148" s="73">
        <f t="shared" si="7"/>
        <v>0</v>
      </c>
      <c r="J148" s="103">
        <f>ROUND(I148*(1+H148),2)</f>
        <v>0</v>
      </c>
      <c r="K148" s="76"/>
      <c r="L148" s="76"/>
    </row>
    <row r="149" spans="2:12" ht="15" customHeight="1" x14ac:dyDescent="0.25">
      <c r="B149" s="6">
        <v>3</v>
      </c>
      <c r="C149" s="63" t="s">
        <v>151</v>
      </c>
      <c r="D149" s="11" t="s">
        <v>9</v>
      </c>
      <c r="E149" s="11">
        <v>1</v>
      </c>
      <c r="F149" s="101"/>
      <c r="G149" s="73">
        <f t="shared" si="9"/>
        <v>0</v>
      </c>
      <c r="H149" s="102"/>
      <c r="I149" s="73">
        <f t="shared" si="7"/>
        <v>0</v>
      </c>
      <c r="J149" s="103">
        <f>ROUND(I149*(1+H149),2)</f>
        <v>0</v>
      </c>
      <c r="K149" s="104"/>
      <c r="L149" s="105"/>
    </row>
    <row r="150" spans="2:12" ht="15" customHeight="1" x14ac:dyDescent="0.25">
      <c r="B150" s="6">
        <v>4</v>
      </c>
      <c r="C150" s="63" t="s">
        <v>152</v>
      </c>
      <c r="D150" s="11" t="s">
        <v>9</v>
      </c>
      <c r="E150" s="11">
        <v>1</v>
      </c>
      <c r="F150" s="101"/>
      <c r="G150" s="73">
        <f t="shared" si="9"/>
        <v>0</v>
      </c>
      <c r="H150" s="102"/>
      <c r="I150" s="73">
        <f t="shared" si="7"/>
        <v>0</v>
      </c>
      <c r="J150" s="103">
        <f t="shared" ref="J150:J166" si="10">ROUND(I150*(1+H150),2)</f>
        <v>0</v>
      </c>
      <c r="K150" s="104"/>
      <c r="L150" s="105"/>
    </row>
    <row r="151" spans="2:12" ht="30" customHeight="1" x14ac:dyDescent="0.25">
      <c r="B151" s="6">
        <v>5</v>
      </c>
      <c r="C151" s="63" t="s">
        <v>153</v>
      </c>
      <c r="D151" s="11" t="s">
        <v>9</v>
      </c>
      <c r="E151" s="11">
        <v>1</v>
      </c>
      <c r="F151" s="101"/>
      <c r="G151" s="73">
        <f t="shared" si="9"/>
        <v>0</v>
      </c>
      <c r="H151" s="102"/>
      <c r="I151" s="73">
        <f t="shared" si="7"/>
        <v>0</v>
      </c>
      <c r="J151" s="103">
        <f t="shared" si="10"/>
        <v>0</v>
      </c>
      <c r="K151" s="104"/>
      <c r="L151" s="105"/>
    </row>
    <row r="152" spans="2:12" ht="15" customHeight="1" x14ac:dyDescent="0.25">
      <c r="B152" s="6">
        <v>6</v>
      </c>
      <c r="C152" s="63" t="s">
        <v>154</v>
      </c>
      <c r="D152" s="11" t="s">
        <v>9</v>
      </c>
      <c r="E152" s="11">
        <v>1</v>
      </c>
      <c r="F152" s="101"/>
      <c r="G152" s="73">
        <f t="shared" si="9"/>
        <v>0</v>
      </c>
      <c r="H152" s="102"/>
      <c r="I152" s="73">
        <f t="shared" si="7"/>
        <v>0</v>
      </c>
      <c r="J152" s="103">
        <f t="shared" si="10"/>
        <v>0</v>
      </c>
      <c r="K152" s="104"/>
      <c r="L152" s="105"/>
    </row>
    <row r="153" spans="2:12" ht="15" customHeight="1" x14ac:dyDescent="0.25">
      <c r="B153" s="116" t="s">
        <v>161</v>
      </c>
      <c r="C153" s="117"/>
      <c r="D153" s="70"/>
      <c r="E153" s="71"/>
      <c r="F153" s="99"/>
      <c r="G153" s="99"/>
      <c r="H153" s="99"/>
      <c r="I153" s="99"/>
      <c r="J153" s="99"/>
      <c r="K153" s="99"/>
      <c r="L153" s="100"/>
    </row>
    <row r="154" spans="2:12" ht="30" customHeight="1" x14ac:dyDescent="0.25">
      <c r="B154" s="6">
        <v>7</v>
      </c>
      <c r="C154" s="63" t="s">
        <v>149</v>
      </c>
      <c r="D154" s="11" t="s">
        <v>9</v>
      </c>
      <c r="E154" s="11">
        <v>1</v>
      </c>
      <c r="F154" s="101"/>
      <c r="G154" s="73">
        <f t="shared" si="9"/>
        <v>0</v>
      </c>
      <c r="H154" s="102"/>
      <c r="I154" s="73">
        <f t="shared" si="7"/>
        <v>0</v>
      </c>
      <c r="J154" s="103">
        <f t="shared" si="10"/>
        <v>0</v>
      </c>
      <c r="K154" s="104"/>
      <c r="L154" s="105"/>
    </row>
    <row r="155" spans="2:12" ht="30" customHeight="1" x14ac:dyDescent="0.25">
      <c r="B155" s="6">
        <v>8</v>
      </c>
      <c r="C155" s="63" t="s">
        <v>150</v>
      </c>
      <c r="D155" s="11" t="s">
        <v>9</v>
      </c>
      <c r="E155" s="11">
        <v>1</v>
      </c>
      <c r="F155" s="101"/>
      <c r="G155" s="73">
        <f t="shared" si="9"/>
        <v>0</v>
      </c>
      <c r="H155" s="102"/>
      <c r="I155" s="73">
        <f t="shared" si="7"/>
        <v>0</v>
      </c>
      <c r="J155" s="103">
        <f t="shared" si="10"/>
        <v>0</v>
      </c>
      <c r="K155" s="104"/>
      <c r="L155" s="105"/>
    </row>
    <row r="156" spans="2:12" ht="15" customHeight="1" x14ac:dyDescent="0.25">
      <c r="B156" s="6">
        <v>9</v>
      </c>
      <c r="C156" s="63" t="s">
        <v>151</v>
      </c>
      <c r="D156" s="11" t="s">
        <v>9</v>
      </c>
      <c r="E156" s="11">
        <v>1</v>
      </c>
      <c r="F156" s="101"/>
      <c r="G156" s="73">
        <f t="shared" si="9"/>
        <v>0</v>
      </c>
      <c r="H156" s="102"/>
      <c r="I156" s="73">
        <f t="shared" si="7"/>
        <v>0</v>
      </c>
      <c r="J156" s="103">
        <f t="shared" si="10"/>
        <v>0</v>
      </c>
      <c r="K156" s="104"/>
      <c r="L156" s="105"/>
    </row>
    <row r="157" spans="2:12" ht="15" customHeight="1" x14ac:dyDescent="0.25">
      <c r="B157" s="6">
        <v>10</v>
      </c>
      <c r="C157" s="63" t="s">
        <v>155</v>
      </c>
      <c r="D157" s="11" t="s">
        <v>9</v>
      </c>
      <c r="E157" s="11">
        <v>1</v>
      </c>
      <c r="F157" s="101"/>
      <c r="G157" s="73">
        <f t="shared" si="9"/>
        <v>0</v>
      </c>
      <c r="H157" s="102"/>
      <c r="I157" s="73">
        <f t="shared" si="7"/>
        <v>0</v>
      </c>
      <c r="J157" s="103">
        <f t="shared" si="10"/>
        <v>0</v>
      </c>
      <c r="K157" s="104"/>
      <c r="L157" s="105"/>
    </row>
    <row r="158" spans="2:12" ht="30" customHeight="1" x14ac:dyDescent="0.25">
      <c r="B158" s="6">
        <v>11</v>
      </c>
      <c r="C158" s="63" t="s">
        <v>156</v>
      </c>
      <c r="D158" s="11" t="s">
        <v>9</v>
      </c>
      <c r="E158" s="11">
        <v>1</v>
      </c>
      <c r="F158" s="101"/>
      <c r="G158" s="73">
        <f t="shared" si="9"/>
        <v>0</v>
      </c>
      <c r="H158" s="102"/>
      <c r="I158" s="73">
        <f t="shared" si="7"/>
        <v>0</v>
      </c>
      <c r="J158" s="103">
        <f t="shared" si="10"/>
        <v>0</v>
      </c>
      <c r="K158" s="104"/>
      <c r="L158" s="105"/>
    </row>
    <row r="159" spans="2:12" x14ac:dyDescent="0.25">
      <c r="B159" s="6">
        <v>12</v>
      </c>
      <c r="C159" s="63" t="s">
        <v>157</v>
      </c>
      <c r="D159" s="11" t="s">
        <v>9</v>
      </c>
      <c r="E159" s="11">
        <v>1</v>
      </c>
      <c r="F159" s="101"/>
      <c r="G159" s="73">
        <f t="shared" si="9"/>
        <v>0</v>
      </c>
      <c r="H159" s="102"/>
      <c r="I159" s="73">
        <f t="shared" si="7"/>
        <v>0</v>
      </c>
      <c r="J159" s="103">
        <f t="shared" si="10"/>
        <v>0</v>
      </c>
      <c r="K159" s="104"/>
      <c r="L159" s="105"/>
    </row>
    <row r="160" spans="2:12" ht="15" customHeight="1" x14ac:dyDescent="0.25">
      <c r="B160" s="116" t="s">
        <v>162</v>
      </c>
      <c r="C160" s="117"/>
      <c r="D160" s="70"/>
      <c r="E160" s="71"/>
      <c r="F160" s="99"/>
      <c r="G160" s="99"/>
      <c r="H160" s="99"/>
      <c r="I160" s="99"/>
      <c r="J160" s="99"/>
      <c r="K160" s="99"/>
      <c r="L160" s="100"/>
    </row>
    <row r="161" spans="2:12" ht="30" customHeight="1" x14ac:dyDescent="0.25">
      <c r="B161" s="6">
        <v>13</v>
      </c>
      <c r="C161" s="63" t="s">
        <v>149</v>
      </c>
      <c r="D161" s="11" t="s">
        <v>9</v>
      </c>
      <c r="E161" s="11">
        <v>1</v>
      </c>
      <c r="F161" s="101"/>
      <c r="G161" s="73">
        <f t="shared" ref="G161:G166" si="11">ROUND(F161*(1+H161),2)</f>
        <v>0</v>
      </c>
      <c r="H161" s="102"/>
      <c r="I161" s="73">
        <f t="shared" ref="I161:I166" si="12">ROUND(F161*E161,2)</f>
        <v>0</v>
      </c>
      <c r="J161" s="103">
        <f t="shared" si="10"/>
        <v>0</v>
      </c>
      <c r="K161" s="104"/>
      <c r="L161" s="105"/>
    </row>
    <row r="162" spans="2:12" ht="30" customHeight="1" x14ac:dyDescent="0.25">
      <c r="B162" s="6">
        <v>14</v>
      </c>
      <c r="C162" s="63" t="s">
        <v>150</v>
      </c>
      <c r="D162" s="11" t="s">
        <v>9</v>
      </c>
      <c r="E162" s="11">
        <v>1</v>
      </c>
      <c r="F162" s="101"/>
      <c r="G162" s="73">
        <f t="shared" si="11"/>
        <v>0</v>
      </c>
      <c r="H162" s="102"/>
      <c r="I162" s="73">
        <f t="shared" si="12"/>
        <v>0</v>
      </c>
      <c r="J162" s="103">
        <f t="shared" si="10"/>
        <v>0</v>
      </c>
      <c r="K162" s="104"/>
      <c r="L162" s="105"/>
    </row>
    <row r="163" spans="2:12" ht="15" customHeight="1" x14ac:dyDescent="0.25">
      <c r="B163" s="6">
        <v>15</v>
      </c>
      <c r="C163" s="63" t="s">
        <v>151</v>
      </c>
      <c r="D163" s="11" t="s">
        <v>9</v>
      </c>
      <c r="E163" s="11">
        <v>1</v>
      </c>
      <c r="F163" s="101"/>
      <c r="G163" s="73">
        <f t="shared" si="11"/>
        <v>0</v>
      </c>
      <c r="H163" s="102"/>
      <c r="I163" s="73">
        <f t="shared" si="12"/>
        <v>0</v>
      </c>
      <c r="J163" s="103">
        <f t="shared" si="10"/>
        <v>0</v>
      </c>
      <c r="K163" s="104"/>
      <c r="L163" s="105"/>
    </row>
    <row r="164" spans="2:12" ht="15" customHeight="1" x14ac:dyDescent="0.25">
      <c r="B164" s="6">
        <v>16</v>
      </c>
      <c r="C164" s="63" t="s">
        <v>155</v>
      </c>
      <c r="D164" s="11" t="s">
        <v>9</v>
      </c>
      <c r="E164" s="11">
        <v>1</v>
      </c>
      <c r="F164" s="101"/>
      <c r="G164" s="73">
        <f t="shared" si="11"/>
        <v>0</v>
      </c>
      <c r="H164" s="102"/>
      <c r="I164" s="73">
        <f t="shared" si="12"/>
        <v>0</v>
      </c>
      <c r="J164" s="103">
        <f t="shared" si="10"/>
        <v>0</v>
      </c>
      <c r="K164" s="104"/>
      <c r="L164" s="105"/>
    </row>
    <row r="165" spans="2:12" ht="30" customHeight="1" x14ac:dyDescent="0.25">
      <c r="B165" s="6">
        <v>17</v>
      </c>
      <c r="C165" s="63" t="s">
        <v>158</v>
      </c>
      <c r="D165" s="11" t="s">
        <v>9</v>
      </c>
      <c r="E165" s="11">
        <v>1</v>
      </c>
      <c r="F165" s="101"/>
      <c r="G165" s="73">
        <f t="shared" si="11"/>
        <v>0</v>
      </c>
      <c r="H165" s="102"/>
      <c r="I165" s="73">
        <f t="shared" si="12"/>
        <v>0</v>
      </c>
      <c r="J165" s="103">
        <f t="shared" si="10"/>
        <v>0</v>
      </c>
      <c r="K165" s="104"/>
      <c r="L165" s="105"/>
    </row>
    <row r="166" spans="2:12" ht="15" customHeight="1" thickBot="1" x14ac:dyDescent="0.3">
      <c r="B166" s="6">
        <v>18</v>
      </c>
      <c r="C166" s="63" t="s">
        <v>159</v>
      </c>
      <c r="D166" s="11" t="s">
        <v>9</v>
      </c>
      <c r="E166" s="11">
        <v>1</v>
      </c>
      <c r="F166" s="101"/>
      <c r="G166" s="73">
        <f t="shared" si="11"/>
        <v>0</v>
      </c>
      <c r="H166" s="106"/>
      <c r="I166" s="80">
        <f t="shared" si="12"/>
        <v>0</v>
      </c>
      <c r="J166" s="107">
        <f t="shared" si="10"/>
        <v>0</v>
      </c>
      <c r="K166" s="104"/>
      <c r="L166" s="105"/>
    </row>
    <row r="167" spans="2:12" ht="15" customHeight="1" thickBot="1" x14ac:dyDescent="0.3">
      <c r="B167" s="114" t="s">
        <v>147</v>
      </c>
      <c r="C167" s="114"/>
      <c r="D167" s="58"/>
      <c r="E167" s="16"/>
      <c r="F167" s="53"/>
      <c r="H167" s="62" t="s">
        <v>11</v>
      </c>
      <c r="I167" s="108">
        <f>SUM(I147:I152)+SUM(I154:I159)+SUM(I161:I166)</f>
        <v>0</v>
      </c>
      <c r="J167" s="109">
        <f>SUM(J147:J152)+SUM(J154:J159)+SUM(J161:J166)</f>
        <v>0</v>
      </c>
    </row>
    <row r="168" spans="2:12" ht="33.75" customHeight="1" x14ac:dyDescent="0.25">
      <c r="B168" s="115" t="s">
        <v>183</v>
      </c>
      <c r="C168" s="115"/>
      <c r="D168" s="115"/>
      <c r="E168" s="115"/>
      <c r="F168" s="115"/>
    </row>
    <row r="169" spans="2:12" x14ac:dyDescent="0.2">
      <c r="I169" s="111" t="s">
        <v>163</v>
      </c>
      <c r="J169" s="111"/>
    </row>
    <row r="170" spans="2:12" x14ac:dyDescent="0.25">
      <c r="I170" s="112" t="s">
        <v>12</v>
      </c>
      <c r="J170" s="112"/>
    </row>
  </sheetData>
  <sheetProtection algorithmName="SHA-512" hashValue="600FPT2uLSP+UHCikSAhUPvGEump+HZSJY12Cz98+Q7oEd+yAP2Bj/TYB95nZvkhI6WG1pfSysj0cNY8eUCIIQ==" saltValue="eOnwzkRCmSiOyL12kN1WLw==" spinCount="100000" sheet="1" objects="1" scenarios="1" formatCells="0" formatColumns="0" formatRows="0" insertColumns="0" insertRows="0"/>
  <mergeCells count="76">
    <mergeCell ref="I169:J169"/>
    <mergeCell ref="A1:L1"/>
    <mergeCell ref="B5:B13"/>
    <mergeCell ref="B14:B24"/>
    <mergeCell ref="B26:B32"/>
    <mergeCell ref="B48:B50"/>
    <mergeCell ref="B42:B43"/>
    <mergeCell ref="B44:B46"/>
    <mergeCell ref="B33:B36"/>
    <mergeCell ref="B53:B54"/>
    <mergeCell ref="B37:B41"/>
    <mergeCell ref="B56:B61"/>
    <mergeCell ref="B103:C103"/>
    <mergeCell ref="B104:C104"/>
    <mergeCell ref="B105:C105"/>
    <mergeCell ref="B106:C106"/>
    <mergeCell ref="I170:J170"/>
    <mergeCell ref="B62:B84"/>
    <mergeCell ref="J87:K87"/>
    <mergeCell ref="C86:F89"/>
    <mergeCell ref="J86:K86"/>
    <mergeCell ref="B101:C101"/>
    <mergeCell ref="B102:C102"/>
    <mergeCell ref="B96:C96"/>
    <mergeCell ref="B97:C97"/>
    <mergeCell ref="B92:C92"/>
    <mergeCell ref="B93:C93"/>
    <mergeCell ref="B95:C95"/>
    <mergeCell ref="B94:C94"/>
    <mergeCell ref="B98:C98"/>
    <mergeCell ref="B99:C99"/>
    <mergeCell ref="B100:C100"/>
    <mergeCell ref="B109:C109"/>
    <mergeCell ref="B110:C110"/>
    <mergeCell ref="B107:C107"/>
    <mergeCell ref="B108:C108"/>
    <mergeCell ref="B111:C111"/>
    <mergeCell ref="B112:C112"/>
    <mergeCell ref="B115:C115"/>
    <mergeCell ref="B116:C116"/>
    <mergeCell ref="B113:C113"/>
    <mergeCell ref="B114:C114"/>
    <mergeCell ref="B135:C135"/>
    <mergeCell ref="B136:C136"/>
    <mergeCell ref="B117:C117"/>
    <mergeCell ref="B118:C118"/>
    <mergeCell ref="B129:C129"/>
    <mergeCell ref="B130:C130"/>
    <mergeCell ref="B119:C119"/>
    <mergeCell ref="B120:C120"/>
    <mergeCell ref="B121:C121"/>
    <mergeCell ref="B122:C122"/>
    <mergeCell ref="B124:C124"/>
    <mergeCell ref="B127:C127"/>
    <mergeCell ref="B128:C128"/>
    <mergeCell ref="B133:C133"/>
    <mergeCell ref="B125:C125"/>
    <mergeCell ref="B126:C126"/>
    <mergeCell ref="B131:C131"/>
    <mergeCell ref="B132:C132"/>
    <mergeCell ref="J142:K142"/>
    <mergeCell ref="J143:K143"/>
    <mergeCell ref="M56:M61"/>
    <mergeCell ref="B167:C167"/>
    <mergeCell ref="B168:F168"/>
    <mergeCell ref="B146:C146"/>
    <mergeCell ref="B153:C153"/>
    <mergeCell ref="B160:C160"/>
    <mergeCell ref="B141:C141"/>
    <mergeCell ref="B142:F142"/>
    <mergeCell ref="B134:C134"/>
    <mergeCell ref="B137:C137"/>
    <mergeCell ref="B138:C138"/>
    <mergeCell ref="B139:C139"/>
    <mergeCell ref="B140:C140"/>
    <mergeCell ref="B123:C123"/>
  </mergeCells>
  <pageMargins left="0.11811023622047245" right="0" top="0.39370078740157483" bottom="0.39370078740157483" header="0" footer="0"/>
  <pageSetup paperSize="9" scale="70" firstPageNumber="0" fitToHeight="0" orientation="landscape" r:id="rId1"/>
  <headerFooter alignWithMargins="0"/>
  <rowBreaks count="5" manualBreakCount="5">
    <brk id="52" max="14" man="1"/>
    <brk id="65" max="14" man="1"/>
    <brk id="88" max="14" man="1"/>
    <brk id="128" max="14" man="1"/>
    <brk id="1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Sidor</dc:creator>
  <cp:lastModifiedBy>Joanna Balcerak</cp:lastModifiedBy>
  <cp:lastPrinted>2020-10-23T10:38:44Z</cp:lastPrinted>
  <dcterms:created xsi:type="dcterms:W3CDTF">2019-07-30T09:33:06Z</dcterms:created>
  <dcterms:modified xsi:type="dcterms:W3CDTF">2020-10-28T09:24:03Z</dcterms:modified>
</cp:coreProperties>
</file>