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katarzyna.lyszczarcz\Desktop\Zamówienia\Zamówienia BZP\POSTĘPOWANIA\Powyżej 30.000 EURO\2020\45.2020 Środki do dezynfekcji\na stronę\"/>
    </mc:Choice>
  </mc:AlternateContent>
  <xr:revisionPtr revIDLastSave="0" documentId="8_{9298181D-2F8D-4F6A-A2D1-5B9CEA5F5BEA}" xr6:coauthVersionLast="45" xr6:coauthVersionMax="45" xr10:uidLastSave="{00000000-0000-0000-0000-000000000000}"/>
  <bookViews>
    <workbookView xWindow="-120" yWindow="-120" windowWidth="29040" windowHeight="15840" tabRatio="594"/>
  </bookViews>
  <sheets>
    <sheet name="Pakiet 1" sheetId="1" r:id="rId1"/>
    <sheet name="Pakiet 2" sheetId="2" r:id="rId2"/>
    <sheet name="Pakiet 3" sheetId="3" r:id="rId3"/>
  </sheets>
  <definedNames>
    <definedName name="_xlnm.Print_Area" localSheetId="0">'Pakiet 1'!$A$1:$J$24</definedName>
    <definedName name="p">#REF!</definedName>
    <definedName name="stawkaVAT">#REF!</definedName>
    <definedName name="VAT">#REF!</definedName>
  </definedNames>
  <calcPr calcId="181029"/>
</workbook>
</file>

<file path=xl/calcChain.xml><?xml version="1.0" encoding="utf-8"?>
<calcChain xmlns="http://schemas.openxmlformats.org/spreadsheetml/2006/main">
  <c r="H8" i="3" l="1"/>
  <c r="H9" i="3"/>
  <c r="H10" i="3"/>
  <c r="H11" i="3"/>
  <c r="J8" i="3"/>
  <c r="J9" i="3"/>
  <c r="J10" i="3"/>
  <c r="J11" i="3"/>
  <c r="H7" i="3"/>
  <c r="J7" i="3"/>
  <c r="G8" i="3"/>
  <c r="G9" i="3"/>
  <c r="G10" i="3"/>
  <c r="G11" i="3"/>
  <c r="G7" i="3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7" i="1"/>
  <c r="H8" i="1"/>
  <c r="H9" i="1"/>
  <c r="H10" i="1"/>
  <c r="J10" i="1"/>
  <c r="H11" i="1"/>
  <c r="H12" i="1"/>
  <c r="H13" i="1"/>
  <c r="H14" i="1"/>
  <c r="H15" i="1"/>
  <c r="H16" i="1"/>
  <c r="H17" i="1"/>
  <c r="H18" i="1"/>
  <c r="H19" i="1"/>
  <c r="H20" i="1"/>
  <c r="H21" i="1"/>
  <c r="H22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J8" i="2"/>
  <c r="J9" i="2"/>
  <c r="J10" i="2"/>
  <c r="J7" i="2"/>
  <c r="G8" i="2"/>
  <c r="G9" i="2"/>
  <c r="G7" i="2"/>
  <c r="H7" i="2"/>
  <c r="H8" i="2"/>
  <c r="H9" i="2"/>
  <c r="H10" i="2"/>
  <c r="J12" i="3"/>
  <c r="H12" i="3"/>
  <c r="J23" i="1"/>
  <c r="H23" i="1"/>
</calcChain>
</file>

<file path=xl/sharedStrings.xml><?xml version="1.0" encoding="utf-8"?>
<sst xmlns="http://schemas.openxmlformats.org/spreadsheetml/2006/main" count="84" uniqueCount="59">
  <si>
    <t>PAKIET NR 1- środki do mycia, dezynfekcji, pielęgnacji  skóry środki do myjni – dezynfektora</t>
  </si>
  <si>
    <t>Lp</t>
  </si>
  <si>
    <t>Opis przedmiotu zamówienia</t>
  </si>
  <si>
    <t>Nazwa produktu</t>
  </si>
  <si>
    <t>Jednostka miary</t>
  </si>
  <si>
    <t xml:space="preserve">Ilość 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</si>
  <si>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</si>
  <si>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</si>
  <si>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</si>
  <si>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</si>
  <si>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</si>
  <si>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>Preparat do dezynfekcji ran i błon śluzowych. Bezbarwny. Gotowy do użycia. Bez zawartości jodu, poliheksanidyny i chlorheksydyny. Na bazie dichlorowodorku octenidyny. Spektrum działania: B, MRSA, F, V (HIV, HBV, Herpes simplex), pierwotniaki. Produkt Leczniczy. Opakowania 250ml z atomizerem i 1L</t>
  </si>
  <si>
    <t xml:space="preserve">    250 ml z atomizerem</t>
  </si>
  <si>
    <t xml:space="preserve">1 L </t>
  </si>
  <si>
    <t>Preparat bezbarwny do odkażania skóry przed zakładaniem cewników centralnych, obwodowych, a także przed zabiegami operacyjnymi. Zawierający min. 2 alkohole, w tym izopropanol. Z dodatkiem dichlorowodorku octenidyny. Bez chlorheksydyny, poliheksanidyny i jodu. Produkt Leczniczy. Opakowania 250ml z atomizerem.</t>
  </si>
  <si>
    <t>250 ml z atomizerem</t>
  </si>
  <si>
    <t>Preparat antybakteryjny do mycia ciała i włosów pacjentów skolonizowanych MRSA. Zawierający dichlorowodorek octenidyny. Bezbarwny, bez substancji zapachowych. Nie zawierający mydła, triclosanu, poliheksanidyny, alkoholu i chlorheksydyny. pH neutralne dla skóry. Okres trwałości preparatu po otwarciu min 3 miesiące. Kosmetyk. Opakowania 1L </t>
  </si>
  <si>
    <t>Preparat w płynie do oczyszczenia, dekontaminacji i nawilżania ran. Zawierający dichlorowodorek octenidyny. Bez poliheksanidyny, alkoholu, środków konserwujących. Bezbarwny. Wyrób medyczny. Opakowania 350ml. Wyrób medyczny kl. IIb</t>
  </si>
  <si>
    <t>350ml</t>
  </si>
  <si>
    <t>Preparat w żelu do oczyszczenia, dekontaminacji i nawilżania ran. Zawierający dichlorowodorek octenidyny. Bez poliheksanidyny, alkoholu, środków konserwujących. Bezbarwny, bezwonny, pH kwaśne. Gotowy do użycia. Wyrób medyczny. Opakowanie 20ml. Wyrób medyczny kl. IIb</t>
  </si>
  <si>
    <t>20ml</t>
  </si>
  <si>
    <t>Preparat do mycia higienicznego i chirurgicznego rąk oraz ciała i włosów pacjenta. Syntetyczny, bez zawartości mydła i chlorheksydyny. Na bazie laurylosiarczanów. Z dodatkiem kwasu mlekowego i alantoiny. Wykazujący działanie przeciwbakteryjne i przeciwgrzybicze.  Sprawdzony dermatologicznie,  pH 5,0.  Kosmetyk. Opakowania 1 litr .</t>
  </si>
  <si>
    <t>Preparat w postaci żelu do masażu leczniczego. Zalecany w profilaktyce przeciwodleżynowej. Na bazie alkoholu etylowego i olejków eterycznych. pH 5-6. Kosmetyk. Opakowanie 500ml.</t>
  </si>
  <si>
    <t xml:space="preserve">500 ml </t>
  </si>
  <si>
    <t>Płynny koncentrat myjąco- dezynfekujący przeznaczony do manualnego mycia i dezynfekcji narzędzi chirurgicznych i oprzyrządowania medycznego. Możliwość stosowania w myjkach ultradźwiękowych. Zawierający substancje czynne z trzech różnych grup chemicznych ( w tym  fenoksypropanol lub fenoksyetanol). Nie zawierający w składzie aldehydów, fenoli, chloru oraz substancji utleniających. Nie wymagający stosowania aktywatora. Wykazujący kompatybilność materiałową ze stalą nierdzewną, polietylenem, aluminium, potwierdzona badaniami laboratoryjnymi. Spektrum działania : B (EN 14561), F (Candida albicans) EN 14562, Tbc ( M.Terrae) EN 14348, V ( BVDV, Vaccinia,Rota) w czasie do 15 min, w stężeniu 0,5%. Możliwość używania roztworu roboczego do 7 dni ( również w warunkach obciążenia surowicą).                                          Wyrób medyczny  kl.II b</t>
  </si>
  <si>
    <t>5 L</t>
  </si>
  <si>
    <t>Dozownik łokciowy uniwersalny. Stała kontrola ilości płynu w pojemniku
zmienne ustawienie dawki dozującej 1ml- 3 ml, pompka mobilna, kompatybilny z opakowaniami o pojemności (500ml, 1000ml).</t>
  </si>
  <si>
    <t>Szt</t>
  </si>
  <si>
    <t>op=5l</t>
  </si>
  <si>
    <t>Preparat do stosowania w ostatnim cyklu płukania w maszynowym przygotowaniu narzędzi umożliwiających ich wysychanie bez pozostawiania plam. Płynny w koncentracie. Przezroczysty, bezbarwny. Zawierający 15-30%niejonowe związki  powierzchniowo czynne, inhibitory korozji, alkohole, stabilizatory twardości. Stężenie roztworu roboczego : 0,1-0,2%- o wartości pH koncentratu: ok 7,0. Kompatybilny z preparatem z poz 12 (ten sam producent). Wyrób medyczny kl. I.</t>
  </si>
  <si>
    <t>Preparat do maszynowego termicznego mycia kaczek,basenów. Preparat zapobiega powstawaniu  i usuwa powstałe osady, po wyschnięciu nie zostawia plam, nie pieni się, posiada bardzo dobrą zgodność materiałową ze stalą szlachetną, aluminium i tworzywami sztuc.  Zawierający kwasy organiczne, stabilizatory twardości i substancje chroniące przed korozją. Gęstość koncentratu: 1,08g/ml, pH ok.1,3 przy temp. 20 stopni C. Wyrób medyczny  kl. I.</t>
  </si>
  <si>
    <t>op=5kg</t>
  </si>
  <si>
    <t>Preparat do mycia endoskopów giętkich. Płynny, w koncentracie. Na bazie wodorotlenku sodu. Bez związków powierzchniowo czynnych i fosforanów. pH alkaliczne (ok.12,5). Stężenie roztworu roboczego 1%. Możliwość stosowania w myjniach ultradźwiękowych. Możliwość łączenia z preparatem dezynfekcyjnym z Poz 15. Wyrób medyczny kl. I. Opakowanie 2L</t>
  </si>
  <si>
    <t>2 L</t>
  </si>
  <si>
    <t>Pakiet nr 2. Środek do dezynfekcji pomieszczeń kompatybilny z  posiadanym urządzeniem Nocospray 2</t>
  </si>
  <si>
    <t>lp</t>
  </si>
  <si>
    <t xml:space="preserve">Nazwa produktu </t>
  </si>
  <si>
    <t>Ilość</t>
  </si>
  <si>
    <t>cena jednostkowa netto</t>
  </si>
  <si>
    <t>Cena jednostkowa brutto</t>
  </si>
  <si>
    <t>Testy paskowe zmieniające barwę w kontakcie ze środkiem do dezynfekcji pomieszczeń. Opakowanie 100 sztuk. Kompatybilne ze środkiem z pozycji nr 2.</t>
  </si>
  <si>
    <t>Op=100 sztuk</t>
  </si>
  <si>
    <t>Płynny środek do dezynfekcji   pomieszczeń. Oparty na 6 % roztworze nadtlenku wodoru i kationów srebra, bezzapachowy. Gotowy do użycia roztwór wodny. Działanie bakteriobójcze, wirusobójcze, grzybobójcze, sporobójcze. Biodegradowalny. Preparat biobójczy. Opakowanie 1L, 20 L Kompatybilny z urządzeniem do dezynfekcji pomieszczeń.</t>
  </si>
  <si>
    <t>Op=1 L</t>
  </si>
  <si>
    <t>Op=20L</t>
  </si>
  <si>
    <t>PAKIET nr 3. Środki do mycia i dezynfekcji endoskopów do urządzenia  ETD-2, ETD-3, ETD-4</t>
  </si>
  <si>
    <t>Nazwa produktu / nr katalogowy</t>
  </si>
  <si>
    <t>Preparat do mycia endoskopu w procesie chemiczno-termicznej dezynfekcji endoskopów i oprzyrządowania w urządzeniu myjąco – dezynfekującym         ETD-3. Zgodnie z zaleceniami producenta firmy Olympus.  Wyrób medyczny  kl. I . Opakowanie 5L.</t>
  </si>
  <si>
    <t xml:space="preserve">5 L </t>
  </si>
  <si>
    <t>Preparat do mycia endoskopu w procesie chemiczno-termicznej dezynfekcji endoskopów i oprzyrządowania w urządzeniu myjąco – dezynfekującym  ETD-2 i ETD-4. Posiadający w składzie niejonowe środki powierzchniowo czynne, glikol (Zgodnie z zaleceniami producenta). Wyrób medyczny  kl. I . Opakowanie 5L.</t>
  </si>
  <si>
    <t>Preparat do dezynfekcji endoskopu w procesie chemiczno-termicznej dezynfekcji endoskopów i oprzyrządowania w urządzeniu myjąco – dezynfekującym ETD-2 i ETD -4. Posiadający w składzie kwas octowy i nadoctowy , nadtlenek wodoru. Spektrum działania: B,F,Tbc, V,S. Zgodnie z zaleceniami producenta. Wyrób medyczny kl. IIb. Opakowanie 2,8 L.</t>
  </si>
  <si>
    <t xml:space="preserve">2,8 L </t>
  </si>
  <si>
    <t>Aktywator do preparatu dezynfekcyjnego urządzenia myjąco -dezynfekującego ETD-2 i ETD-4.Posiadający w swoim składzie fosforany i wodorotlenek sodu. Kompatybilny z preparatem pozycja nr 4.</t>
  </si>
  <si>
    <t>Załącznik nr 3 do SIWZ</t>
  </si>
  <si>
    <r>
      <t>Preparat do manualnego mycia i dezynfekcji endoskopów sztywnych, sprzętu anestezjologicznego. Płynny w koncentracie. Nie wymagający stosowania aktywatora. Bez aldehydów, chloru fenolu. Spektrum działania: B ( HIV,HCV.HBV)</t>
    </r>
    <r>
      <rPr>
        <sz val="9"/>
        <color indexed="8"/>
        <rFont val="Times New Roman"/>
        <family val="1"/>
        <charset val="238"/>
      </rPr>
      <t xml:space="preserve"> F, V w czasie do 15 minut, przy stężeniu 1 %. </t>
    </r>
    <r>
      <rPr>
        <sz val="9"/>
        <rFont val="Times New Roman"/>
        <family val="1"/>
        <charset val="238"/>
      </rPr>
      <t>Wyrób medyczny kl. II b Opakowanie 5 L.</t>
    </r>
  </si>
  <si>
    <r>
      <t>Preparat myjący do maszynowego, chemiczno-termicznego mycia instrumentów chirurgicznych,endoskopów sztywnych, sprzętu anestezjologicznego oraz kontenerów ze stali szlachetnej, butów medycznych. Zawierający: substancje alkaliczne, enzymy, anionowe i  niejonowe substancje powierzchniowo czynne, inhibitory korozji. Bez zawartości krzemianów. Płynny w koncentracie. Wartość pH koncentratu ok.11.0. Kompatybilny z prepara</t>
    </r>
    <r>
      <rPr>
        <b/>
        <sz val="9"/>
        <rFont val="Times New Roman"/>
        <family val="1"/>
        <charset val="238"/>
      </rPr>
      <t>tem</t>
    </r>
    <r>
      <rPr>
        <sz val="9"/>
        <rFont val="Times New Roman"/>
        <family val="1"/>
        <charset val="238"/>
      </rPr>
      <t xml:space="preserve"> z poz 13 (ten sam producent). Wyrób medyczny kl. I.</t>
    </r>
  </si>
  <si>
    <r>
      <t xml:space="preserve">Preparat aldehydowy do dezynfekcji narzędzi oraz endoskopów giętkich ( w myjni Choyang CYW) Płynny, w koncentracie. Bez zawartości formaldehydu i aldehydu glutarowego. Na bazie aldehydu bursztynowego. Z możliwością 14 dniowego stosowania roztworu roboczego. Skuteczny wobec B, Tbc, F, V (HIV, HBV, HCV, Adeno, Polio) w czasie do 30 minut, S (Clostridium difficile) do 6 godzin. Wyrób medyczny kl. IIb. Opakowanie 5L </t>
    </r>
    <r>
      <rPr>
        <sz val="8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 xml:space="preserve">  </t>
    </r>
  </si>
  <si>
    <t>RAZEM:</t>
  </si>
  <si>
    <t xml:space="preserve">Preparat do dezynfekcji endoskopu w procesie chemiczno-termicznej dezynfekcji endoskopów i oprzyrządowania w urządzeniu myjąco – dezynfekującym ETD-3 Zgodnie z zaleceniami producenta firmy Olympus Na bazie aldehydu glutarowego, działający na B, Tbc, F, V w czasie 5 minut, stężeniu 1,2% i w temp. 58°C.  Wyrób medyczny kl. II b. Opakowanie 5L.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</si>
</sst>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18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indexed="63"/>
      <name val="Arial CE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J9" sqref="J9"/>
    </sheetView>
  </sheetViews>
  <sheetFormatPr defaultRowHeight="12.75" x14ac:dyDescent="0.2"/>
  <cols>
    <col min="1" max="1" width="3.7109375" customWidth="1"/>
    <col min="2" max="2" width="52" customWidth="1"/>
    <col min="3" max="4" width="11.42578125" customWidth="1"/>
    <col min="5" max="5" width="7" customWidth="1"/>
    <col min="6" max="6" width="11.42578125" customWidth="1"/>
    <col min="7" max="7" width="12" customWidth="1"/>
    <col min="8" max="10" width="12.85546875" customWidth="1"/>
    <col min="12" max="12" width="34.7109375" style="1" customWidth="1"/>
  </cols>
  <sheetData>
    <row r="1" spans="1:12" ht="12.75" customHeight="1" x14ac:dyDescent="0.2">
      <c r="G1" s="84" t="s">
        <v>53</v>
      </c>
      <c r="H1" s="84"/>
      <c r="I1" s="84"/>
      <c r="J1" s="84"/>
    </row>
    <row r="2" spans="1:12" ht="12.75" customHeight="1" x14ac:dyDescent="0.2">
      <c r="G2" s="84"/>
      <c r="H2" s="84"/>
      <c r="I2" s="84"/>
      <c r="J2" s="84"/>
    </row>
    <row r="4" spans="1:12" ht="27.75" customHeight="1" x14ac:dyDescent="0.2">
      <c r="A4" s="2"/>
      <c r="B4" s="3"/>
      <c r="C4" s="3"/>
      <c r="D4" s="2"/>
      <c r="E4" s="2"/>
      <c r="F4" s="2"/>
      <c r="G4" s="2"/>
      <c r="H4" s="2"/>
      <c r="I4" s="2"/>
      <c r="J4" s="2"/>
    </row>
    <row r="5" spans="1:12" ht="15" x14ac:dyDescent="0.2">
      <c r="A5" s="4"/>
      <c r="B5" s="65" t="s">
        <v>0</v>
      </c>
      <c r="C5" s="65"/>
      <c r="D5" s="5"/>
      <c r="E5" s="5"/>
      <c r="F5" s="66"/>
      <c r="G5" s="5"/>
      <c r="H5" s="5"/>
      <c r="I5" s="5"/>
      <c r="J5" s="5"/>
    </row>
    <row r="6" spans="1:12" ht="56.25" customHeight="1" x14ac:dyDescent="0.2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8" t="s">
        <v>7</v>
      </c>
      <c r="H6" s="8" t="s">
        <v>9</v>
      </c>
      <c r="I6" s="7" t="s">
        <v>8</v>
      </c>
      <c r="J6" s="8" t="s">
        <v>10</v>
      </c>
      <c r="L6"/>
    </row>
    <row r="7" spans="1:12" ht="35.25" customHeight="1" x14ac:dyDescent="0.2">
      <c r="A7" s="85">
        <v>1</v>
      </c>
      <c r="B7" s="86" t="s">
        <v>11</v>
      </c>
      <c r="C7" s="36"/>
      <c r="D7" s="51" t="s">
        <v>12</v>
      </c>
      <c r="E7" s="14">
        <v>60</v>
      </c>
      <c r="F7" s="10"/>
      <c r="G7" s="11">
        <f>ROUND(F7*(1+I7),2)</f>
        <v>0</v>
      </c>
      <c r="H7" s="11">
        <f>ROUND(F7*E7,2)</f>
        <v>0</v>
      </c>
      <c r="I7" s="12">
        <v>0.08</v>
      </c>
      <c r="J7" s="11">
        <f>ROUND(H7*(1+I7),2)</f>
        <v>0</v>
      </c>
      <c r="L7"/>
    </row>
    <row r="8" spans="1:12" ht="20.85" customHeight="1" x14ac:dyDescent="0.2">
      <c r="A8" s="85">
        <v>2</v>
      </c>
      <c r="B8" s="86"/>
      <c r="C8" s="56"/>
      <c r="D8" s="60" t="s">
        <v>13</v>
      </c>
      <c r="E8" s="57">
        <v>600</v>
      </c>
      <c r="F8" s="10"/>
      <c r="G8" s="11">
        <f t="shared" ref="G8:G22" si="0">ROUND(F8*(1+I8),2)</f>
        <v>0</v>
      </c>
      <c r="H8" s="11">
        <f t="shared" ref="H8:H22" si="1">ROUND(F8*E8,2)</f>
        <v>0</v>
      </c>
      <c r="I8" s="12">
        <v>0.08</v>
      </c>
      <c r="J8" s="11">
        <f t="shared" ref="J8:J22" si="2">ROUND(H8*(1+I8),2)</f>
        <v>0</v>
      </c>
      <c r="L8"/>
    </row>
    <row r="9" spans="1:12" ht="63.75" customHeight="1" x14ac:dyDescent="0.2">
      <c r="A9" s="9">
        <v>3</v>
      </c>
      <c r="B9" s="36" t="s">
        <v>14</v>
      </c>
      <c r="C9" s="56"/>
      <c r="D9" s="60" t="s">
        <v>15</v>
      </c>
      <c r="E9" s="58">
        <v>45</v>
      </c>
      <c r="F9" s="10"/>
      <c r="G9" s="11">
        <f t="shared" si="0"/>
        <v>0</v>
      </c>
      <c r="H9" s="11">
        <f t="shared" si="1"/>
        <v>0</v>
      </c>
      <c r="I9" s="12">
        <v>0.08</v>
      </c>
      <c r="J9" s="11">
        <f t="shared" si="2"/>
        <v>0</v>
      </c>
      <c r="L9"/>
    </row>
    <row r="10" spans="1:12" ht="70.5" customHeight="1" x14ac:dyDescent="0.2">
      <c r="A10" s="9">
        <v>4</v>
      </c>
      <c r="B10" s="36" t="s">
        <v>16</v>
      </c>
      <c r="C10" s="36"/>
      <c r="D10" s="59" t="s">
        <v>13</v>
      </c>
      <c r="E10" s="14">
        <v>30</v>
      </c>
      <c r="F10" s="10"/>
      <c r="G10" s="11">
        <f t="shared" si="0"/>
        <v>0</v>
      </c>
      <c r="H10" s="11">
        <f t="shared" si="1"/>
        <v>0</v>
      </c>
      <c r="I10" s="12">
        <v>0.23</v>
      </c>
      <c r="J10" s="11">
        <f t="shared" si="2"/>
        <v>0</v>
      </c>
      <c r="L10"/>
    </row>
    <row r="11" spans="1:12" ht="50.25" customHeight="1" x14ac:dyDescent="0.2">
      <c r="A11" s="9">
        <v>5</v>
      </c>
      <c r="B11" s="36" t="s">
        <v>17</v>
      </c>
      <c r="C11" s="36"/>
      <c r="D11" s="38" t="s">
        <v>18</v>
      </c>
      <c r="E11" s="14">
        <v>200</v>
      </c>
      <c r="F11" s="10"/>
      <c r="G11" s="11">
        <f t="shared" si="0"/>
        <v>0</v>
      </c>
      <c r="H11" s="11">
        <f t="shared" si="1"/>
        <v>0</v>
      </c>
      <c r="I11" s="13">
        <v>0.08</v>
      </c>
      <c r="J11" s="11">
        <f t="shared" si="2"/>
        <v>0</v>
      </c>
      <c r="L11"/>
    </row>
    <row r="12" spans="1:12" ht="50.25" customHeight="1" x14ac:dyDescent="0.2">
      <c r="A12" s="9">
        <v>6</v>
      </c>
      <c r="B12" s="36" t="s">
        <v>19</v>
      </c>
      <c r="C12" s="36"/>
      <c r="D12" s="38" t="s">
        <v>20</v>
      </c>
      <c r="E12" s="14">
        <v>280</v>
      </c>
      <c r="F12" s="10"/>
      <c r="G12" s="11">
        <f t="shared" si="0"/>
        <v>0</v>
      </c>
      <c r="H12" s="11">
        <f t="shared" si="1"/>
        <v>0</v>
      </c>
      <c r="I12" s="13">
        <v>0.08</v>
      </c>
      <c r="J12" s="11">
        <f t="shared" si="2"/>
        <v>0</v>
      </c>
      <c r="L12"/>
    </row>
    <row r="13" spans="1:12" ht="58.15" customHeight="1" x14ac:dyDescent="0.2">
      <c r="A13" s="9">
        <v>7</v>
      </c>
      <c r="B13" s="39" t="s">
        <v>21</v>
      </c>
      <c r="C13" s="40"/>
      <c r="D13" s="37" t="s">
        <v>13</v>
      </c>
      <c r="E13" s="14">
        <v>350</v>
      </c>
      <c r="F13" s="10"/>
      <c r="G13" s="11">
        <f t="shared" si="0"/>
        <v>0</v>
      </c>
      <c r="H13" s="11">
        <f t="shared" si="1"/>
        <v>0</v>
      </c>
      <c r="I13" s="12">
        <v>0.23</v>
      </c>
      <c r="J13" s="11">
        <f t="shared" si="2"/>
        <v>0</v>
      </c>
      <c r="L13"/>
    </row>
    <row r="14" spans="1:12" ht="35.25" customHeight="1" x14ac:dyDescent="0.2">
      <c r="A14" s="9">
        <v>8</v>
      </c>
      <c r="B14" s="41" t="s">
        <v>22</v>
      </c>
      <c r="C14" s="41"/>
      <c r="D14" s="38" t="s">
        <v>23</v>
      </c>
      <c r="E14" s="14">
        <v>200</v>
      </c>
      <c r="F14" s="10"/>
      <c r="G14" s="11">
        <f t="shared" si="0"/>
        <v>0</v>
      </c>
      <c r="H14" s="11">
        <f t="shared" si="1"/>
        <v>0</v>
      </c>
      <c r="I14" s="12">
        <v>0.23</v>
      </c>
      <c r="J14" s="11">
        <f t="shared" si="2"/>
        <v>0</v>
      </c>
      <c r="L14"/>
    </row>
    <row r="15" spans="1:12" ht="138" customHeight="1" x14ac:dyDescent="0.2">
      <c r="A15" s="9">
        <v>9</v>
      </c>
      <c r="B15" s="42" t="s">
        <v>24</v>
      </c>
      <c r="C15" s="43"/>
      <c r="D15" s="37" t="s">
        <v>25</v>
      </c>
      <c r="E15" s="44">
        <v>50</v>
      </c>
      <c r="F15" s="10"/>
      <c r="G15" s="11">
        <f t="shared" si="0"/>
        <v>0</v>
      </c>
      <c r="H15" s="11">
        <f t="shared" si="1"/>
        <v>0</v>
      </c>
      <c r="I15" s="12">
        <v>0.08</v>
      </c>
      <c r="J15" s="11">
        <f t="shared" si="2"/>
        <v>0</v>
      </c>
      <c r="L15"/>
    </row>
    <row r="16" spans="1:12" ht="35.25" customHeight="1" x14ac:dyDescent="0.2">
      <c r="A16" s="9">
        <v>10</v>
      </c>
      <c r="B16" s="45" t="s">
        <v>26</v>
      </c>
      <c r="C16" s="45"/>
      <c r="D16" s="14" t="s">
        <v>27</v>
      </c>
      <c r="E16" s="14">
        <v>130</v>
      </c>
      <c r="F16" s="10"/>
      <c r="G16" s="11">
        <f t="shared" si="0"/>
        <v>0</v>
      </c>
      <c r="H16" s="11">
        <f t="shared" si="1"/>
        <v>0</v>
      </c>
      <c r="I16" s="12">
        <v>0.23</v>
      </c>
      <c r="J16" s="11">
        <f t="shared" si="2"/>
        <v>0</v>
      </c>
      <c r="L16"/>
    </row>
    <row r="17" spans="1:12" ht="59.65" customHeight="1" x14ac:dyDescent="0.2">
      <c r="A17" s="9">
        <v>11</v>
      </c>
      <c r="B17" s="46" t="s">
        <v>54</v>
      </c>
      <c r="C17" s="15"/>
      <c r="D17" s="47" t="s">
        <v>28</v>
      </c>
      <c r="E17" s="48">
        <v>35</v>
      </c>
      <c r="F17" s="10"/>
      <c r="G17" s="11">
        <f t="shared" si="0"/>
        <v>0</v>
      </c>
      <c r="H17" s="11">
        <f t="shared" si="1"/>
        <v>0</v>
      </c>
      <c r="I17" s="12">
        <v>0.08</v>
      </c>
      <c r="J17" s="11">
        <f t="shared" si="2"/>
        <v>0</v>
      </c>
      <c r="L17"/>
    </row>
    <row r="18" spans="1:12" ht="102" customHeight="1" x14ac:dyDescent="0.2">
      <c r="A18" s="9">
        <v>12</v>
      </c>
      <c r="B18" s="46" t="s">
        <v>55</v>
      </c>
      <c r="C18" s="15"/>
      <c r="D18" s="47" t="s">
        <v>28</v>
      </c>
      <c r="E18" s="48">
        <v>45</v>
      </c>
      <c r="F18" s="10"/>
      <c r="G18" s="11">
        <f t="shared" si="0"/>
        <v>0</v>
      </c>
      <c r="H18" s="11">
        <f t="shared" si="1"/>
        <v>0</v>
      </c>
      <c r="I18" s="12">
        <v>0.08</v>
      </c>
      <c r="J18" s="11">
        <f t="shared" si="2"/>
        <v>0</v>
      </c>
      <c r="L18"/>
    </row>
    <row r="19" spans="1:12" ht="100.5" customHeight="1" x14ac:dyDescent="0.2">
      <c r="A19" s="9">
        <v>13</v>
      </c>
      <c r="B19" s="46" t="s">
        <v>29</v>
      </c>
      <c r="C19" s="15"/>
      <c r="D19" s="47" t="s">
        <v>28</v>
      </c>
      <c r="E19" s="48">
        <v>18</v>
      </c>
      <c r="F19" s="10"/>
      <c r="G19" s="11">
        <f t="shared" si="0"/>
        <v>0</v>
      </c>
      <c r="H19" s="11">
        <f t="shared" si="1"/>
        <v>0</v>
      </c>
      <c r="I19" s="12">
        <v>0.08</v>
      </c>
      <c r="J19" s="11">
        <f t="shared" si="2"/>
        <v>0</v>
      </c>
      <c r="L19"/>
    </row>
    <row r="20" spans="1:12" ht="95.45" customHeight="1" x14ac:dyDescent="0.2">
      <c r="A20" s="9">
        <v>14</v>
      </c>
      <c r="B20" s="46" t="s">
        <v>30</v>
      </c>
      <c r="C20" s="15"/>
      <c r="D20" s="47" t="s">
        <v>31</v>
      </c>
      <c r="E20" s="48">
        <v>35</v>
      </c>
      <c r="F20" s="10"/>
      <c r="G20" s="11">
        <f t="shared" si="0"/>
        <v>0</v>
      </c>
      <c r="H20" s="11">
        <f t="shared" si="1"/>
        <v>0</v>
      </c>
      <c r="I20" s="12">
        <v>0.08</v>
      </c>
      <c r="J20" s="11">
        <f t="shared" si="2"/>
        <v>0</v>
      </c>
      <c r="L20"/>
    </row>
    <row r="21" spans="1:12" ht="85.15" customHeight="1" x14ac:dyDescent="0.2">
      <c r="A21" s="9">
        <v>15</v>
      </c>
      <c r="B21" s="49" t="s">
        <v>56</v>
      </c>
      <c r="C21" s="50"/>
      <c r="D21" s="51" t="s">
        <v>25</v>
      </c>
      <c r="E21" s="52">
        <v>14</v>
      </c>
      <c r="F21" s="69"/>
      <c r="G21" s="11">
        <f t="shared" si="0"/>
        <v>0</v>
      </c>
      <c r="H21" s="11">
        <f t="shared" si="1"/>
        <v>0</v>
      </c>
      <c r="I21" s="12">
        <v>0.08</v>
      </c>
      <c r="J21" s="11">
        <f t="shared" si="2"/>
        <v>0</v>
      </c>
      <c r="L21"/>
    </row>
    <row r="22" spans="1:12" ht="73.150000000000006" customHeight="1" x14ac:dyDescent="0.2">
      <c r="A22" s="9">
        <v>16</v>
      </c>
      <c r="B22" s="53" t="s">
        <v>32</v>
      </c>
      <c r="C22" s="54"/>
      <c r="D22" s="38" t="s">
        <v>33</v>
      </c>
      <c r="E22" s="71">
        <v>10</v>
      </c>
      <c r="F22" s="70"/>
      <c r="G22" s="11">
        <f t="shared" si="0"/>
        <v>0</v>
      </c>
      <c r="H22" s="11">
        <f t="shared" si="1"/>
        <v>0</v>
      </c>
      <c r="I22" s="72">
        <v>0.08</v>
      </c>
      <c r="J22" s="11">
        <f t="shared" si="2"/>
        <v>0</v>
      </c>
      <c r="L22"/>
    </row>
    <row r="23" spans="1:12" ht="22.35" customHeight="1" x14ac:dyDescent="0.2">
      <c r="A23" s="16"/>
      <c r="B23" s="55"/>
      <c r="C23" s="55"/>
      <c r="D23" s="17"/>
      <c r="E23" s="17"/>
      <c r="H23" s="73">
        <f>SUM(H7:H22)</f>
        <v>0</v>
      </c>
      <c r="I23" s="68"/>
      <c r="J23" s="11">
        <f>SUM(J7:J22)</f>
        <v>0</v>
      </c>
    </row>
    <row r="24" spans="1:12" ht="16.350000000000001" customHeight="1" x14ac:dyDescent="0.2">
      <c r="A24" s="19"/>
      <c r="B24" s="20"/>
      <c r="C24" s="20"/>
      <c r="D24" s="21"/>
      <c r="E24" s="21"/>
    </row>
    <row r="25" spans="1:12" ht="18.600000000000001" customHeight="1" x14ac:dyDescent="0.2"/>
    <row r="33" ht="17.850000000000001" customHeight="1" x14ac:dyDescent="0.2"/>
  </sheetData>
  <sheetProtection selectLockedCells="1" selectUnlockedCells="1"/>
  <mergeCells count="3">
    <mergeCell ref="G1:J2"/>
    <mergeCell ref="A7:A8"/>
    <mergeCell ref="B7:B8"/>
  </mergeCells>
  <dataValidations count="2">
    <dataValidation type="list" allowBlank="1" showErrorMessage="1" sqref="I7:I16 I21:I22">
      <formula1>stawkaVAT</formula1>
      <formula2>0</formula2>
    </dataValidation>
    <dataValidation type="list" operator="equal" allowBlank="1" showErrorMessage="1" sqref="I17:I20">
      <formula1>_xlnm.Print_Area</formula1>
      <formula2>0</formula2>
    </dataValidation>
  </dataValidations>
  <pageMargins left="0.13750000000000001" right="0.17986111111111111" top="0.2" bottom="0.24097222222222223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7" sqref="J7"/>
    </sheetView>
  </sheetViews>
  <sheetFormatPr defaultRowHeight="12.75" x14ac:dyDescent="0.2"/>
  <cols>
    <col min="1" max="1" width="2.7109375" customWidth="1"/>
    <col min="2" max="2" width="34.7109375" customWidth="1"/>
    <col min="3" max="3" width="13.28515625" customWidth="1"/>
    <col min="4" max="4" width="11.28515625" customWidth="1"/>
    <col min="6" max="6" width="13.5703125" customWidth="1"/>
    <col min="7" max="7" width="13.42578125" customWidth="1"/>
    <col min="8" max="9" width="10.5703125" customWidth="1"/>
    <col min="10" max="10" width="11" customWidth="1"/>
  </cols>
  <sheetData>
    <row r="1" spans="1:10" x14ac:dyDescent="0.2">
      <c r="G1" s="84" t="s">
        <v>53</v>
      </c>
      <c r="H1" s="84"/>
      <c r="I1" s="84"/>
      <c r="J1" s="84"/>
    </row>
    <row r="2" spans="1:10" x14ac:dyDescent="0.2">
      <c r="G2" s="84"/>
      <c r="H2" s="84"/>
      <c r="I2" s="84"/>
      <c r="J2" s="84"/>
    </row>
    <row r="3" spans="1:10" ht="25.7" customHeight="1" x14ac:dyDescent="0.2"/>
    <row r="4" spans="1:10" ht="27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3.35" customHeight="1" x14ac:dyDescent="0.2">
      <c r="A5" s="4"/>
      <c r="B5" s="67" t="s">
        <v>34</v>
      </c>
      <c r="C5" s="23"/>
      <c r="D5" s="5"/>
      <c r="E5" s="5"/>
      <c r="F5" s="5"/>
      <c r="G5" s="5"/>
      <c r="H5" s="5"/>
      <c r="I5" s="5"/>
      <c r="J5" s="5"/>
    </row>
    <row r="6" spans="1:10" ht="51.75" customHeight="1" x14ac:dyDescent="0.2">
      <c r="A6" s="62" t="s">
        <v>35</v>
      </c>
      <c r="B6" s="63" t="s">
        <v>2</v>
      </c>
      <c r="C6" s="61" t="s">
        <v>36</v>
      </c>
      <c r="D6" s="7" t="s">
        <v>4</v>
      </c>
      <c r="E6" s="7" t="s">
        <v>37</v>
      </c>
      <c r="F6" s="7" t="s">
        <v>38</v>
      </c>
      <c r="G6" s="8" t="s">
        <v>39</v>
      </c>
      <c r="H6" s="8" t="s">
        <v>9</v>
      </c>
      <c r="I6" s="7" t="s">
        <v>8</v>
      </c>
      <c r="J6" s="8" t="s">
        <v>10</v>
      </c>
    </row>
    <row r="7" spans="1:10" ht="53.65" customHeight="1" x14ac:dyDescent="0.2">
      <c r="A7" s="62">
        <v>1</v>
      </c>
      <c r="B7" s="64" t="s">
        <v>40</v>
      </c>
      <c r="C7" s="61"/>
      <c r="D7" s="47" t="s">
        <v>41</v>
      </c>
      <c r="E7" s="48">
        <v>2</v>
      </c>
      <c r="F7" s="10"/>
      <c r="G7" s="11">
        <f>ROUND(F7*(1+I7),2)</f>
        <v>0</v>
      </c>
      <c r="H7" s="11">
        <f>(ROUND(F7*E7,2))</f>
        <v>0</v>
      </c>
      <c r="I7" s="12">
        <v>0.08</v>
      </c>
      <c r="J7" s="11">
        <f>ROUND(H7*(1+I7),2)</f>
        <v>0</v>
      </c>
    </row>
    <row r="8" spans="1:10" ht="38.85" customHeight="1" x14ac:dyDescent="0.2">
      <c r="A8" s="87">
        <v>2</v>
      </c>
      <c r="B8" s="88" t="s">
        <v>42</v>
      </c>
      <c r="C8" s="89"/>
      <c r="D8" s="47" t="s">
        <v>43</v>
      </c>
      <c r="E8" s="48">
        <v>6</v>
      </c>
      <c r="F8" s="10"/>
      <c r="G8" s="11">
        <f>ROUND(F8*(1+I8),2)</f>
        <v>0</v>
      </c>
      <c r="H8" s="11">
        <f>(ROUND(F8*E8,2))</f>
        <v>0</v>
      </c>
      <c r="I8" s="12">
        <v>0.08</v>
      </c>
      <c r="J8" s="11">
        <f>ROUND(H8*(1+I8),2)</f>
        <v>0</v>
      </c>
    </row>
    <row r="9" spans="1:10" ht="90.75" customHeight="1" x14ac:dyDescent="0.2">
      <c r="A9" s="87"/>
      <c r="B9" s="88"/>
      <c r="C9" s="89"/>
      <c r="D9" s="47" t="s">
        <v>44</v>
      </c>
      <c r="E9" s="48">
        <v>8</v>
      </c>
      <c r="F9" s="10"/>
      <c r="G9" s="11">
        <f>ROUND(F9*(1+I9),2)</f>
        <v>0</v>
      </c>
      <c r="H9" s="11">
        <f>(ROUND(F9*E9,2))</f>
        <v>0</v>
      </c>
      <c r="I9" s="12">
        <v>0.08</v>
      </c>
      <c r="J9" s="11">
        <f>ROUND(H9*(1+I9),2)</f>
        <v>0</v>
      </c>
    </row>
    <row r="10" spans="1:10" x14ac:dyDescent="0.2">
      <c r="A10" s="19"/>
      <c r="B10" s="74"/>
      <c r="C10" s="26"/>
      <c r="D10" s="27"/>
      <c r="E10" s="27"/>
      <c r="F10" s="18"/>
      <c r="G10" s="76" t="s">
        <v>57</v>
      </c>
      <c r="H10" s="75">
        <f>SUM(H7:H9)</f>
        <v>0</v>
      </c>
      <c r="I10" s="28"/>
      <c r="J10" s="28">
        <f>SUM(J7:J9)</f>
        <v>0</v>
      </c>
    </row>
    <row r="11" spans="1:10" x14ac:dyDescent="0.2">
      <c r="B11" s="25"/>
    </row>
  </sheetData>
  <sheetProtection selectLockedCells="1" selectUnlockedCells="1"/>
  <mergeCells count="4">
    <mergeCell ref="G1:J2"/>
    <mergeCell ref="A8:A9"/>
    <mergeCell ref="B8:B9"/>
    <mergeCell ref="C8:C9"/>
  </mergeCells>
  <dataValidations count="1">
    <dataValidation type="list" operator="equal" allowBlank="1" showErrorMessage="1" sqref="I7:I9">
      <formula1>"#nazwa?"</formula1>
      <formula2>0</formula2>
    </dataValidation>
  </dataValidations>
  <pageMargins left="0.53333333333333333" right="0.58680555555555558" top="0.56527777777777777" bottom="0.4131944444444444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J8" sqref="J8"/>
    </sheetView>
  </sheetViews>
  <sheetFormatPr defaultRowHeight="12.75" x14ac:dyDescent="0.2"/>
  <cols>
    <col min="1" max="1" width="3.7109375" customWidth="1"/>
    <col min="2" max="2" width="53.42578125" customWidth="1"/>
    <col min="3" max="4" width="9.7109375" customWidth="1"/>
    <col min="6" max="6" width="12.42578125" customWidth="1"/>
    <col min="7" max="7" width="12.140625" customWidth="1"/>
    <col min="8" max="9" width="10.85546875" customWidth="1"/>
    <col min="10" max="10" width="11" customWidth="1"/>
  </cols>
  <sheetData>
    <row r="1" spans="1:10" ht="12.75" customHeight="1" x14ac:dyDescent="0.2">
      <c r="G1" s="84" t="s">
        <v>53</v>
      </c>
      <c r="H1" s="84"/>
      <c r="I1" s="84"/>
      <c r="J1" s="84"/>
    </row>
    <row r="2" spans="1:10" ht="12.75" customHeight="1" x14ac:dyDescent="0.2">
      <c r="G2" s="84"/>
      <c r="H2" s="84"/>
      <c r="I2" s="84"/>
      <c r="J2" s="84"/>
    </row>
    <row r="4" spans="1:10" ht="27.75" customHeight="1" x14ac:dyDescent="0.2">
      <c r="A4" s="2"/>
      <c r="B4" s="3"/>
      <c r="C4" s="3"/>
      <c r="D4" s="2"/>
      <c r="E4" s="2"/>
      <c r="F4" s="2"/>
      <c r="G4" s="2"/>
      <c r="H4" s="2"/>
      <c r="I4" s="2"/>
      <c r="J4" s="2"/>
    </row>
    <row r="5" spans="1:10" ht="31.15" customHeight="1" x14ac:dyDescent="0.25">
      <c r="A5" s="4"/>
      <c r="B5" s="67" t="s">
        <v>45</v>
      </c>
      <c r="C5" s="29"/>
      <c r="D5" s="5"/>
      <c r="E5" s="5"/>
      <c r="F5" s="5"/>
      <c r="G5" s="5"/>
      <c r="H5" s="5"/>
      <c r="I5" s="5"/>
      <c r="J5" s="5"/>
    </row>
    <row r="6" spans="1:10" ht="59.65" customHeight="1" x14ac:dyDescent="0.2">
      <c r="A6" s="6" t="s">
        <v>35</v>
      </c>
      <c r="B6" s="7" t="s">
        <v>2</v>
      </c>
      <c r="C6" s="30" t="s">
        <v>46</v>
      </c>
      <c r="D6" s="24" t="s">
        <v>4</v>
      </c>
      <c r="E6" s="24" t="s">
        <v>37</v>
      </c>
      <c r="F6" s="7" t="s">
        <v>6</v>
      </c>
      <c r="G6" s="8" t="s">
        <v>7</v>
      </c>
      <c r="H6" s="8" t="s">
        <v>9</v>
      </c>
      <c r="I6" s="7" t="s">
        <v>8</v>
      </c>
      <c r="J6" s="8" t="s">
        <v>10</v>
      </c>
    </row>
    <row r="7" spans="1:10" ht="46.9" customHeight="1" x14ac:dyDescent="0.2">
      <c r="A7" s="9">
        <v>1</v>
      </c>
      <c r="B7" s="36" t="s">
        <v>47</v>
      </c>
      <c r="C7" s="36"/>
      <c r="D7" s="9" t="s">
        <v>25</v>
      </c>
      <c r="E7" s="77">
        <v>18</v>
      </c>
      <c r="F7" s="10"/>
      <c r="G7" s="32">
        <f>ROUND(F7*(1+I7),2)</f>
        <v>0</v>
      </c>
      <c r="H7" s="32">
        <f>ROUND(F7*E7,2)</f>
        <v>0</v>
      </c>
      <c r="I7" s="12">
        <v>0.08</v>
      </c>
      <c r="J7" s="11">
        <f>ROUND(H7*(1+I7),2)</f>
        <v>0</v>
      </c>
    </row>
    <row r="8" spans="1:10" ht="60.4" customHeight="1" x14ac:dyDescent="0.2">
      <c r="A8" s="9">
        <v>2</v>
      </c>
      <c r="B8" s="45" t="s">
        <v>58</v>
      </c>
      <c r="C8" s="36"/>
      <c r="D8" s="78" t="s">
        <v>48</v>
      </c>
      <c r="E8" s="77">
        <v>21</v>
      </c>
      <c r="F8" s="79"/>
      <c r="G8" s="32">
        <f>ROUND(F8*(1+I8),2)</f>
        <v>0</v>
      </c>
      <c r="H8" s="32">
        <f>ROUND(F8*E8,2)</f>
        <v>0</v>
      </c>
      <c r="I8" s="80">
        <v>0.08</v>
      </c>
      <c r="J8" s="11">
        <f>ROUND(H8*(1+I8),2)</f>
        <v>0</v>
      </c>
    </row>
    <row r="9" spans="1:10" ht="52.9" customHeight="1" x14ac:dyDescent="0.2">
      <c r="A9" s="9">
        <v>3</v>
      </c>
      <c r="B9" s="41" t="s">
        <v>49</v>
      </c>
      <c r="C9" s="31"/>
      <c r="D9" s="9" t="s">
        <v>25</v>
      </c>
      <c r="E9" s="48">
        <v>18</v>
      </c>
      <c r="F9" s="79"/>
      <c r="G9" s="32">
        <f>ROUND(F9*(1+I9),2)</f>
        <v>0</v>
      </c>
      <c r="H9" s="32">
        <f>ROUND(F9*E9,2)</f>
        <v>0</v>
      </c>
      <c r="I9" s="80">
        <v>0.08</v>
      </c>
      <c r="J9" s="11">
        <f>ROUND(H9*(1+I9),2)</f>
        <v>0</v>
      </c>
    </row>
    <row r="10" spans="1:10" ht="61.15" customHeight="1" x14ac:dyDescent="0.2">
      <c r="A10" s="9">
        <v>4</v>
      </c>
      <c r="B10" s="36" t="s">
        <v>50</v>
      </c>
      <c r="C10" s="31"/>
      <c r="D10" s="78" t="s">
        <v>51</v>
      </c>
      <c r="E10" s="48">
        <v>27</v>
      </c>
      <c r="F10" s="79"/>
      <c r="G10" s="32">
        <f>ROUND(F10*(1+I10),2)</f>
        <v>0</v>
      </c>
      <c r="H10" s="32">
        <f>ROUND(F10*E10,2)</f>
        <v>0</v>
      </c>
      <c r="I10" s="80">
        <v>0.08</v>
      </c>
      <c r="J10" s="11">
        <f>ROUND(H10*(1+I10),2)</f>
        <v>0</v>
      </c>
    </row>
    <row r="11" spans="1:10" ht="51.4" customHeight="1" x14ac:dyDescent="0.2">
      <c r="A11" s="9">
        <v>5</v>
      </c>
      <c r="B11" s="46" t="s">
        <v>52</v>
      </c>
      <c r="C11" s="31"/>
      <c r="D11" s="9" t="s">
        <v>25</v>
      </c>
      <c r="E11" s="48">
        <v>18</v>
      </c>
      <c r="F11" s="79"/>
      <c r="G11" s="81">
        <f>ROUND(F11*(1+I11),2)</f>
        <v>0</v>
      </c>
      <c r="H11" s="73">
        <f>ROUND(F11*E11,2)</f>
        <v>0</v>
      </c>
      <c r="I11" s="80">
        <v>0.08</v>
      </c>
      <c r="J11" s="11">
        <f>ROUND(H11*(1+I11),2)</f>
        <v>0</v>
      </c>
    </row>
    <row r="12" spans="1:10" ht="18.399999999999999" customHeight="1" x14ac:dyDescent="0.2">
      <c r="A12" s="19"/>
      <c r="B12" s="20"/>
      <c r="C12" s="20"/>
      <c r="D12" s="21"/>
      <c r="E12" s="21"/>
      <c r="F12" s="22"/>
      <c r="G12" s="82" t="s">
        <v>57</v>
      </c>
      <c r="H12" s="83">
        <f>SUM(H7:H11)</f>
        <v>0</v>
      </c>
      <c r="I12" s="75"/>
      <c r="J12" s="28">
        <f>SUM(J7:J11)</f>
        <v>0</v>
      </c>
    </row>
    <row r="23" spans="8:10" ht="9" customHeight="1" x14ac:dyDescent="0.2">
      <c r="H23" s="33"/>
      <c r="I23" s="33"/>
      <c r="J23" s="33"/>
    </row>
    <row r="24" spans="8:10" ht="7.5" customHeight="1" x14ac:dyDescent="0.2">
      <c r="H24" s="33"/>
      <c r="I24" s="33"/>
      <c r="J24" s="33"/>
    </row>
    <row r="25" spans="8:10" ht="8.25" customHeight="1" x14ac:dyDescent="0.2">
      <c r="H25" s="33"/>
      <c r="I25" s="33"/>
      <c r="J25" s="33"/>
    </row>
    <row r="26" spans="8:10" ht="7.5" customHeight="1" x14ac:dyDescent="0.2">
      <c r="H26" s="33"/>
      <c r="I26" s="33"/>
      <c r="J26" s="33"/>
    </row>
    <row r="27" spans="8:10" ht="9.75" customHeight="1" x14ac:dyDescent="0.2">
      <c r="H27" s="33"/>
      <c r="I27" s="33"/>
      <c r="J27" s="33"/>
    </row>
    <row r="28" spans="8:10" ht="9" customHeight="1" x14ac:dyDescent="0.2">
      <c r="H28" s="33"/>
      <c r="I28" s="33"/>
      <c r="J28" s="33"/>
    </row>
    <row r="29" spans="8:10" ht="7.5" customHeight="1" x14ac:dyDescent="0.2">
      <c r="H29" s="33"/>
      <c r="I29" s="33"/>
      <c r="J29" s="33"/>
    </row>
    <row r="30" spans="8:10" ht="7.5" customHeight="1" x14ac:dyDescent="0.2">
      <c r="H30" s="33"/>
      <c r="I30" s="33"/>
      <c r="J30" s="33"/>
    </row>
    <row r="31" spans="8:10" ht="8.25" customHeight="1" x14ac:dyDescent="0.2">
      <c r="H31" s="33"/>
      <c r="I31" s="33"/>
      <c r="J31" s="33"/>
    </row>
    <row r="32" spans="8:10" ht="21.6" customHeight="1" x14ac:dyDescent="0.2">
      <c r="H32" s="33"/>
      <c r="I32" s="33"/>
      <c r="J32" s="33"/>
    </row>
    <row r="33" spans="8:10" ht="12.75" customHeight="1" x14ac:dyDescent="0.2">
      <c r="H33" s="34"/>
      <c r="I33" s="34"/>
      <c r="J33" s="34"/>
    </row>
    <row r="34" spans="8:10" ht="12.75" customHeight="1" x14ac:dyDescent="0.2">
      <c r="H34" s="34"/>
      <c r="I34" s="34"/>
      <c r="J34" s="34"/>
    </row>
    <row r="35" spans="8:10" ht="12.75" customHeight="1" x14ac:dyDescent="0.2">
      <c r="H35" s="34"/>
      <c r="I35" s="34"/>
      <c r="J35" s="34"/>
    </row>
    <row r="36" spans="8:10" ht="11.85" customHeight="1" x14ac:dyDescent="0.2">
      <c r="H36" s="34"/>
      <c r="I36" s="34"/>
      <c r="J36" s="34"/>
    </row>
    <row r="37" spans="8:10" ht="11.85" customHeight="1" x14ac:dyDescent="0.2">
      <c r="H37" s="34"/>
      <c r="I37" s="34"/>
      <c r="J37" s="34"/>
    </row>
    <row r="38" spans="8:10" ht="12.75" customHeight="1" x14ac:dyDescent="0.2">
      <c r="H38" s="34"/>
      <c r="I38" s="34"/>
      <c r="J38" s="34"/>
    </row>
    <row r="39" spans="8:10" ht="12.75" customHeight="1" x14ac:dyDescent="0.2">
      <c r="H39" s="34"/>
      <c r="I39" s="34"/>
      <c r="J39" s="34"/>
    </row>
    <row r="46" spans="8:10" ht="12.75" customHeight="1" x14ac:dyDescent="0.2">
      <c r="H46" s="35"/>
      <c r="I46" s="35"/>
      <c r="J46" s="35"/>
    </row>
    <row r="47" spans="8:10" ht="12.75" customHeight="1" x14ac:dyDescent="0.2">
      <c r="H47" s="35"/>
      <c r="I47" s="35"/>
      <c r="J47" s="35"/>
    </row>
    <row r="48" spans="8:10" ht="12.75" customHeight="1" x14ac:dyDescent="0.2">
      <c r="H48" s="35"/>
      <c r="I48" s="35"/>
      <c r="J48" s="35"/>
    </row>
    <row r="49" spans="6:10" ht="12.75" customHeight="1" x14ac:dyDescent="0.2">
      <c r="H49" s="35"/>
      <c r="I49" s="35"/>
      <c r="J49" s="35"/>
    </row>
    <row r="50" spans="6:10" ht="12.75" customHeight="1" x14ac:dyDescent="0.2">
      <c r="H50" s="35"/>
      <c r="I50" s="35"/>
      <c r="J50" s="35"/>
    </row>
    <row r="51" spans="6:10" ht="12.75" customHeight="1" x14ac:dyDescent="0.2">
      <c r="H51" s="35"/>
      <c r="I51" s="35"/>
      <c r="J51" s="35"/>
    </row>
    <row r="52" spans="6:10" ht="12.75" customHeight="1" x14ac:dyDescent="0.2">
      <c r="H52" s="35"/>
      <c r="I52" s="35"/>
      <c r="J52" s="35"/>
    </row>
    <row r="53" spans="6:10" ht="12.75" customHeight="1" x14ac:dyDescent="0.2">
      <c r="H53" s="35"/>
      <c r="I53" s="35"/>
      <c r="J53" s="35"/>
    </row>
    <row r="54" spans="6:10" ht="12.75" customHeight="1" x14ac:dyDescent="0.2">
      <c r="H54" s="35"/>
      <c r="I54" s="35"/>
      <c r="J54" s="35"/>
    </row>
    <row r="55" spans="6:10" ht="12.75" customHeight="1" x14ac:dyDescent="0.2">
      <c r="H55" s="34"/>
      <c r="I55" s="34"/>
      <c r="J55" s="34"/>
    </row>
    <row r="56" spans="6:10" ht="12.75" customHeight="1" x14ac:dyDescent="0.2">
      <c r="H56" s="34"/>
      <c r="I56" s="34"/>
      <c r="J56" s="34"/>
    </row>
    <row r="62" spans="6:10" ht="12.75" customHeight="1" x14ac:dyDescent="0.2">
      <c r="F62" s="35"/>
      <c r="G62" s="35"/>
      <c r="H62" s="35"/>
      <c r="I62" s="35"/>
      <c r="J62" s="35"/>
    </row>
    <row r="63" spans="6:10" ht="12.75" customHeight="1" x14ac:dyDescent="0.2">
      <c r="F63" s="35"/>
      <c r="G63" s="35"/>
      <c r="H63" s="35"/>
      <c r="I63" s="35"/>
      <c r="J63" s="35"/>
    </row>
    <row r="64" spans="6:10" ht="12.75" customHeight="1" x14ac:dyDescent="0.2">
      <c r="F64" s="35"/>
      <c r="G64" s="35"/>
      <c r="H64" s="35"/>
      <c r="I64" s="35"/>
      <c r="J64" s="35"/>
    </row>
  </sheetData>
  <sheetProtection selectLockedCells="1" selectUnlockedCells="1"/>
  <mergeCells count="1">
    <mergeCell ref="G1:J2"/>
  </mergeCells>
  <dataValidations count="1">
    <dataValidation type="list" allowBlank="1" showErrorMessage="1" sqref="I7:I8">
      <formula1>NA()</formula1>
      <formula2>0</formula2>
    </dataValidation>
  </dataValidations>
  <pageMargins left="0.3125" right="0.25069444444444444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Pakiet 1</vt:lpstr>
      <vt:lpstr>Pakiet 2</vt:lpstr>
      <vt:lpstr>Pakiet 3</vt:lpstr>
      <vt:lpstr>'Pakiet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Łyszczarczyk</dc:creator>
  <cp:lastModifiedBy>Katarzyna Łyszczarczyk</cp:lastModifiedBy>
  <cp:lastPrinted>2020-09-03T13:04:39Z</cp:lastPrinted>
  <dcterms:created xsi:type="dcterms:W3CDTF">2020-09-16T06:26:12Z</dcterms:created>
  <dcterms:modified xsi:type="dcterms:W3CDTF">2020-09-16T06:26:12Z</dcterms:modified>
</cp:coreProperties>
</file>