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wyżej 30.000 EURO\2020\34.2020 Drobny sprzęt medyczny\SIWZ\"/>
    </mc:Choice>
  </mc:AlternateContent>
  <xr:revisionPtr revIDLastSave="0" documentId="13_ncr:1_{EF4FB814-5A0F-4B17-B470-C28E8183361D}" xr6:coauthVersionLast="45" xr6:coauthVersionMax="45" xr10:uidLastSave="{00000000-0000-0000-0000-000000000000}"/>
  <bookViews>
    <workbookView xWindow="-120" yWindow="-120" windowWidth="29040" windowHeight="15840" xr2:uid="{329F9CFB-11DA-4815-878E-B0A41B6C200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J78" i="1" s="1"/>
  <c r="G78" i="1"/>
  <c r="I184" i="1" l="1"/>
  <c r="J184" i="1" s="1"/>
  <c r="G184" i="1"/>
  <c r="G185" i="1"/>
  <c r="I185" i="1"/>
  <c r="J185" i="1" s="1"/>
  <c r="I183" i="1"/>
  <c r="G183" i="1"/>
  <c r="I186" i="1" l="1"/>
  <c r="C207" i="1" s="1"/>
  <c r="J183" i="1"/>
  <c r="J186" i="1" l="1"/>
  <c r="D207" i="1" s="1"/>
  <c r="I92" i="1"/>
  <c r="J92" i="1" s="1"/>
  <c r="G92" i="1"/>
  <c r="I77" i="1" l="1"/>
  <c r="J77" i="1" s="1"/>
  <c r="G77" i="1"/>
  <c r="I136" i="1" l="1"/>
  <c r="J136" i="1" s="1"/>
  <c r="J137" i="1" s="1"/>
  <c r="G136" i="1"/>
  <c r="I151" i="1"/>
  <c r="J151" i="1" s="1"/>
  <c r="G151" i="1"/>
  <c r="I126" i="1"/>
  <c r="J126" i="1" s="1"/>
  <c r="I127" i="1"/>
  <c r="J127" i="1" s="1"/>
  <c r="I128" i="1"/>
  <c r="J128" i="1" s="1"/>
  <c r="I129" i="1"/>
  <c r="J129" i="1" s="1"/>
  <c r="G126" i="1"/>
  <c r="G127" i="1"/>
  <c r="G128" i="1"/>
  <c r="G129" i="1"/>
  <c r="G101" i="1"/>
  <c r="G102" i="1"/>
  <c r="G103" i="1"/>
  <c r="G104" i="1"/>
  <c r="G105" i="1"/>
  <c r="I91" i="1"/>
  <c r="J91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G91" i="1"/>
  <c r="G93" i="1"/>
  <c r="G94" i="1"/>
  <c r="G95" i="1"/>
  <c r="G96" i="1"/>
  <c r="G97" i="1"/>
  <c r="G98" i="1"/>
  <c r="G99" i="1"/>
  <c r="G100" i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49" i="1"/>
  <c r="G50" i="1"/>
  <c r="G51" i="1"/>
  <c r="G52" i="1"/>
  <c r="G53" i="1"/>
  <c r="G54" i="1"/>
  <c r="G55" i="1"/>
  <c r="G56" i="1"/>
  <c r="G57" i="1"/>
  <c r="G58" i="1"/>
  <c r="G59" i="1"/>
  <c r="I177" i="1"/>
  <c r="I178" i="1" s="1"/>
  <c r="C206" i="1" s="1"/>
  <c r="G177" i="1"/>
  <c r="I171" i="1"/>
  <c r="I172" i="1" s="1"/>
  <c r="C205" i="1" s="1"/>
  <c r="G171" i="1"/>
  <c r="I165" i="1"/>
  <c r="J165" i="1" s="1"/>
  <c r="G165" i="1"/>
  <c r="I159" i="1"/>
  <c r="J159" i="1" s="1"/>
  <c r="G159" i="1"/>
  <c r="I158" i="1"/>
  <c r="G158" i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G30" i="1"/>
  <c r="G31" i="1"/>
  <c r="G32" i="1"/>
  <c r="G33" i="1"/>
  <c r="G34" i="1"/>
  <c r="G35" i="1"/>
  <c r="G36" i="1"/>
  <c r="G37" i="1"/>
  <c r="G38" i="1"/>
  <c r="G39" i="1"/>
  <c r="G40" i="1"/>
  <c r="I137" i="1" l="1"/>
  <c r="I160" i="1"/>
  <c r="C203" i="1" s="1"/>
  <c r="J177" i="1"/>
  <c r="J178" i="1" s="1"/>
  <c r="D206" i="1" s="1"/>
  <c r="J171" i="1"/>
  <c r="J172" i="1" s="1"/>
  <c r="D205" i="1" s="1"/>
  <c r="J158" i="1"/>
  <c r="J160" i="1" s="1"/>
  <c r="D203" i="1" s="1"/>
  <c r="I166" i="1"/>
  <c r="C204" i="1" s="1"/>
  <c r="J166" i="1"/>
  <c r="D204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G6" i="1"/>
  <c r="G7" i="1"/>
  <c r="G8" i="1"/>
  <c r="G9" i="1"/>
  <c r="G10" i="1"/>
  <c r="G11" i="1"/>
  <c r="G12" i="1"/>
  <c r="G13" i="1"/>
  <c r="I152" i="1" l="1"/>
  <c r="I150" i="1"/>
  <c r="G152" i="1"/>
  <c r="G150" i="1"/>
  <c r="I142" i="1"/>
  <c r="G142" i="1"/>
  <c r="I125" i="1"/>
  <c r="I130" i="1"/>
  <c r="I124" i="1"/>
  <c r="G125" i="1"/>
  <c r="G130" i="1"/>
  <c r="G124" i="1"/>
  <c r="I118" i="1"/>
  <c r="G118" i="1"/>
  <c r="G117" i="1"/>
  <c r="I117" i="1"/>
  <c r="I111" i="1"/>
  <c r="G111" i="1"/>
  <c r="I86" i="1"/>
  <c r="I87" i="1"/>
  <c r="I88" i="1"/>
  <c r="I89" i="1"/>
  <c r="I90" i="1"/>
  <c r="G86" i="1"/>
  <c r="G87" i="1"/>
  <c r="G88" i="1"/>
  <c r="G89" i="1"/>
  <c r="G90" i="1"/>
  <c r="I85" i="1"/>
  <c r="G85" i="1"/>
  <c r="I47" i="1"/>
  <c r="I48" i="1"/>
  <c r="I79" i="1"/>
  <c r="I46" i="1"/>
  <c r="G47" i="1"/>
  <c r="G48" i="1"/>
  <c r="G79" i="1"/>
  <c r="G46" i="1"/>
  <c r="G28" i="1"/>
  <c r="G29" i="1"/>
  <c r="G27" i="1"/>
  <c r="I28" i="1"/>
  <c r="I29" i="1"/>
  <c r="I27" i="1"/>
  <c r="I20" i="1"/>
  <c r="I21" i="1"/>
  <c r="I19" i="1"/>
  <c r="I5" i="1"/>
  <c r="G20" i="1"/>
  <c r="G21" i="1"/>
  <c r="G19" i="1"/>
  <c r="G5" i="1"/>
  <c r="J152" i="1" l="1"/>
  <c r="J150" i="1"/>
  <c r="J124" i="1"/>
  <c r="J28" i="1"/>
  <c r="J21" i="1"/>
  <c r="J20" i="1"/>
  <c r="J125" i="1" l="1"/>
  <c r="J153" i="1"/>
  <c r="D202" i="1" s="1"/>
  <c r="J142" i="1"/>
  <c r="J130" i="1"/>
  <c r="J111" i="1"/>
  <c r="J79" i="1"/>
  <c r="J48" i="1"/>
  <c r="J47" i="1"/>
  <c r="J46" i="1"/>
  <c r="I14" i="1"/>
  <c r="C192" i="1" s="1"/>
  <c r="J5" i="1"/>
  <c r="J14" i="1" s="1"/>
  <c r="D192" i="1" s="1"/>
  <c r="I22" i="1"/>
  <c r="C193" i="1" s="1"/>
  <c r="J19" i="1"/>
  <c r="J22" i="1" s="1"/>
  <c r="D193" i="1" s="1"/>
  <c r="J27" i="1"/>
  <c r="J29" i="1"/>
  <c r="J86" i="1"/>
  <c r="J87" i="1"/>
  <c r="J88" i="1"/>
  <c r="J89" i="1"/>
  <c r="J90" i="1"/>
  <c r="J118" i="1"/>
  <c r="I153" i="1"/>
  <c r="C202" i="1" s="1"/>
  <c r="J41" i="1" l="1"/>
  <c r="D194" i="1" s="1"/>
  <c r="I112" i="1"/>
  <c r="C197" i="1" s="1"/>
  <c r="J112" i="1"/>
  <c r="D197" i="1" s="1"/>
  <c r="J131" i="1"/>
  <c r="D199" i="1" s="1"/>
  <c r="J143" i="1"/>
  <c r="D201" i="1" s="1"/>
  <c r="I143" i="1"/>
  <c r="C201" i="1" s="1"/>
  <c r="I131" i="1"/>
  <c r="C199" i="1" s="1"/>
  <c r="J80" i="1"/>
  <c r="D195" i="1" s="1"/>
  <c r="I80" i="1"/>
  <c r="C195" i="1" s="1"/>
  <c r="J117" i="1"/>
  <c r="J119" i="1" s="1"/>
  <c r="D198" i="1" s="1"/>
  <c r="I119" i="1"/>
  <c r="C198" i="1" s="1"/>
  <c r="J85" i="1"/>
  <c r="J106" i="1" s="1"/>
  <c r="D196" i="1" s="1"/>
  <c r="I106" i="1"/>
  <c r="C196" i="1" s="1"/>
  <c r="D200" i="1"/>
  <c r="C200" i="1"/>
  <c r="I41" i="1"/>
  <c r="C194" i="1" s="1"/>
  <c r="D208" i="1" l="1"/>
  <c r="C208" i="1"/>
</calcChain>
</file>

<file path=xl/sharedStrings.xml><?xml version="1.0" encoding="utf-8"?>
<sst xmlns="http://schemas.openxmlformats.org/spreadsheetml/2006/main" count="547" uniqueCount="212">
  <si>
    <t>Pakiet</t>
  </si>
  <si>
    <t>L.p.</t>
  </si>
  <si>
    <t>Opis przedmiotu zamówienia</t>
  </si>
  <si>
    <t>Rozmiar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</si>
  <si>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</si>
  <si>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</si>
  <si>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</si>
  <si>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</si>
  <si>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</si>
  <si>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</si>
  <si>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</si>
  <si>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</si>
  <si>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</si>
  <si>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Razem</t>
  </si>
  <si>
    <t>podpis</t>
  </si>
  <si>
    <t>Cena jednostkowa netto</t>
  </si>
  <si>
    <t>Podatek Vat
 (%)</t>
  </si>
  <si>
    <t>Nazwa handlowa/ 
Nr kat.</t>
  </si>
  <si>
    <t xml:space="preserve">  Cena jednostkowa netto     </t>
  </si>
  <si>
    <t xml:space="preserve"> Cena jednostkowa netto </t>
  </si>
  <si>
    <t>Nazwa handlowa/ 
Nr katalogowy</t>
  </si>
  <si>
    <t xml:space="preserve">  Cena jednostkowa netto</t>
  </si>
  <si>
    <t xml:space="preserve">   Cena jednostkowa netto      </t>
  </si>
  <si>
    <t xml:space="preserve">Pakiet 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</si>
  <si>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</si>
  <si>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</si>
  <si>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</si>
  <si>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</si>
  <si>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</si>
  <si>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</si>
  <si>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</si>
  <si>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</si>
  <si>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</si>
  <si>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</si>
  <si>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</si>
  <si>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Suma</t>
  </si>
  <si>
    <t>Załącznik nr 3 do SIWZ - formularz asortymentowo-cenowy</t>
  </si>
  <si>
    <t>Postępowanie nr 34/2020</t>
  </si>
  <si>
    <r>
      <rPr>
        <sz val="10"/>
        <rFont val="Times New Roman"/>
        <family val="1"/>
        <charset val="238"/>
      </rPr>
      <t>114x70x250</t>
    </r>
  </si>
  <si>
    <r>
      <rPr>
        <sz val="10"/>
        <rFont val="Times New Roman"/>
        <family val="1"/>
        <charset val="238"/>
      </rPr>
      <t>szer-5cm</t>
    </r>
  </si>
  <si>
    <r>
      <rPr>
        <sz val="10"/>
        <rFont val="Times New Roman"/>
        <family val="1"/>
        <charset val="238"/>
      </rPr>
      <t>rolki</t>
    </r>
  </si>
  <si>
    <r>
      <rPr>
        <sz val="10"/>
        <rFont val="Times New Roman"/>
        <family val="1"/>
        <charset val="238"/>
      </rPr>
      <t>210mmx25m</t>
    </r>
  </si>
  <si>
    <r>
      <rPr>
        <sz val="10"/>
        <rFont val="Times New Roman"/>
        <family val="1"/>
        <charset val="238"/>
      </rPr>
      <t>Proszek żelujący do wkładów jednorazowych, pojemność 25g, saszetki wykonane z materiału rozpuszczalnego w wodzie</t>
    </r>
  </si>
  <si>
    <r>
      <rPr>
        <sz val="10"/>
        <rFont val="Times New Roman"/>
        <family val="1"/>
        <charset val="238"/>
      </rPr>
      <t>szt.</t>
    </r>
  </si>
  <si>
    <r>
      <rPr>
        <sz val="10"/>
        <rFont val="Times New Roman"/>
        <family val="1"/>
        <charset val="238"/>
      </rPr>
      <t>Uniwersalny dren balonowy</t>
    </r>
  </si>
  <si>
    <r>
      <rPr>
        <sz val="10"/>
        <rFont val="Times New Roman"/>
        <family val="1"/>
        <charset val="238"/>
      </rPr>
      <t>dł 50m</t>
    </r>
  </si>
  <si>
    <r>
      <rPr>
        <sz val="10"/>
        <rFont val="Times New Roman"/>
        <family val="1"/>
        <charset val="238"/>
      </rPr>
      <t>0,1x40</t>
    </r>
  </si>
  <si>
    <r>
      <rPr>
        <sz val="10"/>
        <rFont val="Times New Roman"/>
        <family val="1"/>
        <charset val="238"/>
      </rPr>
      <t>Papier EKG do aparatu Mortara ELI 250c, ryza zawierająca kartki perforowane</t>
    </r>
  </si>
  <si>
    <r>
      <rPr>
        <sz val="10"/>
        <rFont val="Times New Roman"/>
        <family val="1"/>
        <charset val="238"/>
      </rPr>
      <t>Papier EKG firmy Aspel mr Silver</t>
    </r>
  </si>
  <si>
    <r>
      <rPr>
        <sz val="10"/>
        <rFont val="Times New Roman"/>
        <family val="1"/>
        <charset val="238"/>
      </rPr>
      <t>Papier H.P.M1709A</t>
    </r>
  </si>
  <si>
    <r>
      <rPr>
        <sz val="10"/>
        <rFont val="Times New Roman"/>
        <family val="1"/>
        <charset val="238"/>
      </rPr>
      <t>110x20 lub równoważny</t>
    </r>
  </si>
  <si>
    <r>
      <rPr>
        <sz val="10"/>
        <rFont val="Times New Roman"/>
        <family val="1"/>
        <charset val="238"/>
      </rPr>
      <t>Papier USG Printera K65HM MITSUBISHI lub równoważny</t>
    </r>
  </si>
  <si>
    <r>
      <rPr>
        <sz val="10"/>
        <rFont val="Times New Roman"/>
        <family val="1"/>
        <charset val="238"/>
      </rPr>
      <t>Żel do EKG w tubach 500g. Zamawiający dopuści żel w miękkich butelkach z korkiem typu „push-pull".</t>
    </r>
  </si>
  <si>
    <r>
      <rPr>
        <sz val="10"/>
        <rFont val="Times New Roman"/>
        <family val="1"/>
        <charset val="238"/>
      </rPr>
      <t>Żel do USG</t>
    </r>
  </si>
  <si>
    <r>
      <rPr>
        <sz val="10"/>
        <rFont val="Times New Roman"/>
        <family val="1"/>
        <charset val="238"/>
      </rPr>
      <t>500g</t>
    </r>
  </si>
  <si>
    <r>
      <rPr>
        <sz val="10"/>
        <rFont val="Times New Roman"/>
        <family val="1"/>
        <charset val="238"/>
      </rPr>
      <t>Aparaty Stacka</t>
    </r>
  </si>
  <si>
    <r>
      <rPr>
        <sz val="10"/>
        <rFont val="Times New Roman"/>
        <family val="1"/>
        <charset val="238"/>
      </rPr>
      <t>nr 1</t>
    </r>
  </si>
  <si>
    <r>
      <rPr>
        <sz val="10"/>
        <rFont val="Times New Roman"/>
        <family val="1"/>
        <charset val="238"/>
      </rPr>
      <t>nr 2</t>
    </r>
  </si>
  <si>
    <r>
      <rPr>
        <sz val="10"/>
        <rFont val="Times New Roman"/>
        <family val="1"/>
        <charset val="238"/>
      </rPr>
      <t>nr 3</t>
    </r>
  </si>
  <si>
    <r>
      <rPr>
        <sz val="10"/>
        <rFont val="Times New Roman"/>
        <family val="1"/>
        <charset val="238"/>
      </rPr>
      <t>nr 4</t>
    </r>
  </si>
  <si>
    <r>
      <rPr>
        <sz val="10"/>
        <rFont val="Times New Roman"/>
        <family val="1"/>
        <charset val="238"/>
      </rPr>
      <t>nr 5</t>
    </r>
  </si>
  <si>
    <r>
      <rPr>
        <sz val="10"/>
        <rFont val="Times New Roman"/>
        <family val="1"/>
        <charset val="238"/>
      </rPr>
      <t>Aplikator-dozownik- do podawania Lidocainy</t>
    </r>
  </si>
  <si>
    <r>
      <rPr>
        <sz val="10"/>
        <rFont val="Times New Roman"/>
        <family val="1"/>
        <charset val="238"/>
      </rPr>
      <t>op.10 szt.</t>
    </r>
  </si>
  <si>
    <r>
      <rPr>
        <sz val="10"/>
        <rFont val="Times New Roman"/>
        <family val="1"/>
        <charset val="238"/>
      </rPr>
      <t>Kubeczki j.u. do picia do 150ml lub 200 ml</t>
    </r>
  </si>
  <si>
    <r>
      <rPr>
        <sz val="10"/>
        <rFont val="Times New Roman"/>
        <family val="1"/>
        <charset val="238"/>
      </rPr>
      <t>op. 100 szt.</t>
    </r>
  </si>
  <si>
    <r>
      <rPr>
        <sz val="10"/>
        <rFont val="Times New Roman"/>
        <family val="1"/>
        <charset val="238"/>
      </rPr>
      <t>Opaska do triage (opaska papierowa jednorazowa) - czerwona</t>
    </r>
  </si>
  <si>
    <r>
      <rPr>
        <sz val="10"/>
        <rFont val="Times New Roman"/>
        <family val="1"/>
        <charset val="238"/>
      </rPr>
      <t>Opaska do triage (opaska papierowa jednorazowa) - zielona</t>
    </r>
  </si>
  <si>
    <r>
      <rPr>
        <sz val="10"/>
        <rFont val="Times New Roman"/>
        <family val="1"/>
        <charset val="238"/>
      </rPr>
      <t>Opaska do triage (opaska papierowa jednorazowa) - żółta</t>
    </r>
  </si>
  <si>
    <r>
      <rPr>
        <sz val="10"/>
        <rFont val="Times New Roman"/>
        <family val="1"/>
        <charset val="238"/>
      </rPr>
      <t>Pojemniki do badań histopalogicznych</t>
    </r>
  </si>
  <si>
    <r>
      <rPr>
        <sz val="10"/>
        <rFont val="Times New Roman"/>
        <family val="1"/>
        <charset val="238"/>
      </rPr>
      <t>30 ml lub 35 ml</t>
    </r>
  </si>
  <si>
    <r>
      <rPr>
        <sz val="10"/>
        <rFont val="Times New Roman"/>
        <family val="1"/>
        <charset val="238"/>
      </rPr>
      <t>rolka</t>
    </r>
  </si>
  <si>
    <r>
      <rPr>
        <sz val="10"/>
        <rFont val="Times New Roman"/>
        <family val="1"/>
        <charset val="238"/>
      </rPr>
      <t>Szczoteczka do higieny jamy ustnej z możliwością odsysania</t>
    </r>
  </si>
  <si>
    <r>
      <rPr>
        <sz val="10"/>
        <rFont val="Times New Roman"/>
        <family val="1"/>
        <charset val="238"/>
      </rPr>
      <t>Szczotka do czyszczenia rurek tracheo. na metalowej rączce</t>
    </r>
  </si>
  <si>
    <r>
      <rPr>
        <sz val="10"/>
        <rFont val="Times New Roman"/>
        <family val="1"/>
        <charset val="238"/>
      </rPr>
      <t>Szyny Kramera 150 cm szt. Zamawiający dopuszcza zaoferowanie szyn w rozmiarze 150x15cm</t>
    </r>
  </si>
  <si>
    <r>
      <rPr>
        <sz val="10"/>
        <rFont val="Times New Roman"/>
        <family val="1"/>
        <charset val="238"/>
      </rPr>
      <t>Szyny Zimmera 470x20 szt. Zamawiający dopuszcza zaoferowanie Szyny Zimmera 460x20 szt.</t>
    </r>
  </si>
  <si>
    <r>
      <rPr>
        <sz val="10"/>
        <rFont val="Times New Roman"/>
        <family val="1"/>
        <charset val="238"/>
      </rPr>
      <t>Szyny Zimmera 500x25 szt</t>
    </r>
  </si>
  <si>
    <r>
      <rPr>
        <sz val="10"/>
        <rFont val="Times New Roman"/>
        <family val="1"/>
        <charset val="238"/>
      </rPr>
      <t>Szyny Zimmera 600x50 szt</t>
    </r>
  </si>
  <si>
    <r>
      <rPr>
        <sz val="10"/>
        <rFont val="Times New Roman"/>
        <family val="1"/>
        <charset val="238"/>
      </rPr>
      <t>szt</t>
    </r>
  </si>
  <si>
    <r>
      <rPr>
        <sz val="10"/>
        <rFont val="Times New Roman"/>
        <family val="1"/>
        <charset val="238"/>
      </rPr>
      <t>Basen sanitarny z tworzywa sztucznego - wielorazowy</t>
    </r>
  </si>
  <si>
    <r>
      <rPr>
        <sz val="10"/>
        <rFont val="Times New Roman"/>
        <family val="1"/>
        <charset val="238"/>
      </rPr>
      <t>Kaczka z tworzywa</t>
    </r>
  </si>
  <si>
    <r>
      <rPr>
        <sz val="10"/>
        <rFont val="Times New Roman"/>
        <family val="1"/>
        <charset val="238"/>
      </rPr>
      <t>Kieliszki do leków z tworzywa j.u.</t>
    </r>
  </si>
  <si>
    <r>
      <rPr>
        <sz val="10"/>
        <rFont val="Times New Roman"/>
        <family val="1"/>
        <charset val="238"/>
      </rPr>
      <t>Maszynki z grzebykiem do golenia silnie owłosionych, trudnodostępnych, dużych powierzchni</t>
    </r>
  </si>
  <si>
    <r>
      <rPr>
        <sz val="10"/>
        <rFont val="Times New Roman"/>
        <family val="1"/>
        <charset val="238"/>
      </rPr>
      <t>Opaska automatyczna uciskowa</t>
    </r>
  </si>
  <si>
    <r>
      <rPr>
        <sz val="10"/>
        <rFont val="Times New Roman"/>
        <family val="1"/>
        <charset val="238"/>
      </rPr>
      <t>Opaska identyfikująca dla dorosłych</t>
    </r>
  </si>
  <si>
    <r>
      <rPr>
        <sz val="10"/>
        <rFont val="Times New Roman"/>
        <family val="1"/>
        <charset val="238"/>
      </rPr>
      <t>Pojemnik do dobowej zbiórki moczu</t>
    </r>
  </si>
  <si>
    <r>
      <rPr>
        <sz val="10"/>
        <rFont val="Times New Roman"/>
        <family val="1"/>
        <charset val="238"/>
      </rPr>
      <t>Pojemnik na zużyte igły</t>
    </r>
  </si>
  <si>
    <r>
      <rPr>
        <sz val="10"/>
        <rFont val="Times New Roman"/>
        <family val="1"/>
        <charset val="238"/>
      </rPr>
      <t>Pojemnik na zużyte ostre narzędzia</t>
    </r>
  </si>
  <si>
    <r>
      <rPr>
        <sz val="10"/>
        <rFont val="Times New Roman"/>
        <family val="1"/>
        <charset val="238"/>
      </rPr>
      <t>Szpatułki j.u.</t>
    </r>
  </si>
  <si>
    <r>
      <rPr>
        <sz val="10"/>
        <rFont val="Times New Roman"/>
        <family val="1"/>
        <charset val="238"/>
      </rPr>
      <t>Termometr bezrtęciowy w futerale, wypełniony cieczą metaliczną bezpieczną dla środowiska, nietoksyczną, z możliwością usuwania razem z odpadami komunalnymi</t>
    </r>
  </si>
  <si>
    <r>
      <rPr>
        <sz val="10"/>
        <rFont val="Times New Roman"/>
        <family val="1"/>
        <charset val="238"/>
      </rPr>
      <t>Wieszak na worki do moczu</t>
    </r>
  </si>
  <si>
    <r>
      <rPr>
        <sz val="10"/>
        <rFont val="Times New Roman"/>
        <family val="1"/>
        <charset val="238"/>
      </rPr>
      <t>Wzierniki nosowe dla dorosłych jednorazowego użytku</t>
    </r>
  </si>
  <si>
    <r>
      <rPr>
        <sz val="10"/>
        <rFont val="Times New Roman"/>
        <family val="1"/>
        <charset val="238"/>
      </rPr>
      <t>Żel do zmniejszania oporności skóry, stosowany przy badaniach Holtera i próbach wysiłkowych opakowania</t>
    </r>
  </si>
  <si>
    <r>
      <rPr>
        <sz val="10"/>
        <rFont val="Times New Roman"/>
        <family val="1"/>
        <charset val="238"/>
      </rPr>
      <t>Osłonki na głowice aparatu USG Pakowane pojedynczo (1 opakowanie po 144 sztuki)</t>
    </r>
  </si>
  <si>
    <r>
      <rPr>
        <sz val="10"/>
        <rFont val="Times New Roman"/>
        <family val="1"/>
        <charset val="238"/>
      </rPr>
      <t>Stetoskop jednostronny internistyczny - dla dorosłych, jednostronna polerowana główka z pełnego aluminium, dwutonowa membrana, umożliwiająca osłuchanie wysokich i niskich tonów; jednokanałowy wężyk Y, aluminiowe słuchawki zakończone oliwkami; w komplecie zapasowa membrana wraz z oliwkami</t>
    </r>
  </si>
  <si>
    <r>
      <rPr>
        <sz val="10"/>
        <rFont val="Times New Roman"/>
        <family val="1"/>
        <charset val="238"/>
      </rPr>
      <t>Kompres żelowy, zimno-ciepły</t>
    </r>
  </si>
  <si>
    <r>
      <rPr>
        <sz val="10"/>
        <rFont val="Times New Roman"/>
        <family val="1"/>
        <charset val="238"/>
      </rPr>
      <t>Strzygarka z ruchomą głowicą i ładowarką np.: model 9667L-E firmy 3M</t>
    </r>
  </si>
  <si>
    <r>
      <rPr>
        <sz val="10"/>
        <rFont val="Times New Roman"/>
        <family val="1"/>
        <charset val="238"/>
      </rPr>
      <t>Ostrza do strzygarki, jednorazowe, uniwersalne, bezpieczne, zapobiegające pociągnięciu skóry w kierunku części tnącej, przeznaczone do każdego rodzaju owłosienia. Górne ostrze jest ruchome natomiast dolne nieruchome. Konstrukcja wyklucza uszkodzenie skóry. Ostrze o szerokości cięcia 3,64. Pakowane pojedynczo w opakowaniu zbiorczym po 50 szt. Kompatybilne ze strzygarka 9667L-E firmy 3M posiadaną przez Zamawiającego</t>
    </r>
  </si>
  <si>
    <r>
      <rPr>
        <sz val="10"/>
        <rFont val="Times New Roman"/>
        <family val="1"/>
        <charset val="238"/>
      </rPr>
      <t>Stojaki do kroplówek na plastikowych kółkach, pięcioramienny, aluminiowy, z możliwością przystosowania do pomp infuzyjnych, z regulacją wysokości typ SM-03 lub równoważny</t>
    </r>
  </si>
  <si>
    <r>
      <rPr>
        <sz val="10"/>
        <rFont val="Times New Roman"/>
        <family val="1"/>
        <charset val="238"/>
      </rPr>
      <t>Testy do wykrywania 6 narkotyków w moczu - MULTITEST</t>
    </r>
  </si>
  <si>
    <r>
      <rPr>
        <sz val="10"/>
        <rFont val="Times New Roman"/>
        <family val="1"/>
        <charset val="238"/>
      </rPr>
      <t>Emulsja ścierna dla skóry wrażliwej do badań polisonograficznych typu Nuprep</t>
    </r>
  </si>
  <si>
    <r>
      <rPr>
        <sz val="10"/>
        <rFont val="Times New Roman"/>
        <family val="1"/>
        <charset val="238"/>
      </rPr>
      <t>tuba 114 g</t>
    </r>
  </si>
  <si>
    <r>
      <rPr>
        <sz val="10"/>
        <rFont val="Times New Roman"/>
        <family val="1"/>
        <charset val="238"/>
      </rPr>
      <t>Pasta przewodząca do elektrod dla pacjentów do badań PSG typu Ten 20</t>
    </r>
  </si>
  <si>
    <r>
      <rPr>
        <sz val="10"/>
        <rFont val="Times New Roman"/>
        <family val="1"/>
        <charset val="238"/>
      </rPr>
      <t>100 g</t>
    </r>
  </si>
  <si>
    <r>
      <rPr>
        <sz val="10"/>
        <rFont val="Times New Roman"/>
        <family val="1"/>
        <charset val="238"/>
      </rPr>
      <t>Avilin balsam - Balsam Szostakowskiego</t>
    </r>
  </si>
  <si>
    <r>
      <rPr>
        <sz val="10"/>
        <rFont val="Times New Roman"/>
        <family val="1"/>
        <charset val="238"/>
      </rPr>
      <t>100 ml</t>
    </r>
  </si>
  <si>
    <r>
      <rPr>
        <sz val="10"/>
        <rFont val="Times New Roman"/>
        <family val="1"/>
        <charset val="238"/>
      </rPr>
      <t>Avilin balsam spray opatrunek adhezyjny</t>
    </r>
  </si>
  <si>
    <r>
      <rPr>
        <sz val="10"/>
        <rFont val="Times New Roman"/>
        <family val="1"/>
        <charset val="238"/>
      </rPr>
      <t>75 ml</t>
    </r>
  </si>
  <si>
    <r>
      <rPr>
        <sz val="10"/>
        <rFont val="Times New Roman"/>
        <family val="1"/>
        <charset val="238"/>
      </rPr>
      <t>Termometr medyczny cyfrowy bezdotykowy na podczerwień Non-Contact (Geratherm) lub równoważny</t>
    </r>
  </si>
  <si>
    <r>
      <rPr>
        <sz val="10"/>
        <rFont val="Times New Roman"/>
        <family val="1"/>
        <charset val="238"/>
      </rPr>
      <t>op</t>
    </r>
  </si>
  <si>
    <t>Pakiet 12</t>
  </si>
  <si>
    <t>Pakiet 13</t>
  </si>
  <si>
    <t>Pakiet 14</t>
  </si>
  <si>
    <t>Pakiet 15</t>
  </si>
  <si>
    <t>szt.</t>
  </si>
  <si>
    <t>Papier termiczny rejestracyjny do aparatu WELCH ALLYN CP-50.</t>
  </si>
  <si>
    <t>składanka 250 stron</t>
  </si>
  <si>
    <t>Papier 130x25 EKG Midicard-Dot Card lub równoważny</t>
  </si>
  <si>
    <t>Papier EKG</t>
  </si>
  <si>
    <t>Papier USG UPP 110HD do printera SONY UPP 860 CE</t>
  </si>
  <si>
    <t>210x300x200 lub równoważny</t>
  </si>
  <si>
    <t>szer 112 mm lub równoważny</t>
  </si>
  <si>
    <t>Ezy - pętla bakteriologiczna do przenoszenia materiału biologicznego na podłoże posiewowe - jałowe.</t>
  </si>
  <si>
    <t>Formalina 10% do konserwacji preparatów histopatologicznych</t>
  </si>
  <si>
    <t>op. 1 kg</t>
  </si>
  <si>
    <t>Końcówka do odsysania z gąbką do higieny jamy ustnej. Zamawiający dopuszcza gąbki nasączone roztworem mięty</t>
  </si>
  <si>
    <t>Kołnierz ortopedyczny, jednoczęściowy, sztywny, regulowany, uniwersalny , wielorozmiarowy, przeznaczony do zabezpieczania osób z podejrzeniem urazu kręgosłupa szyjnego w ramach pomocy doraźnej. Wykonany z twardego i elastycznego polipropylenu,wyścielany miękka pianka z polietylenu, bez potrzeby wstepnego formowania. Regulacja przeprowadzana bezpośrednio na pacjencie.Ilość stopni regulacji-do 16 Kołnierz wykonany w jasnych intensywnych kolorach. Główna blokada regulacji widoczna nawet przy minimalnym oświetleniu. Zapięcie z taśmy velcro. W przedniej części dwa obszemr otwory do kontroli tętna na tętnicach szyjnych</t>
  </si>
  <si>
    <t>3 l</t>
  </si>
  <si>
    <t>Szyny Kramera 100 cm szt. Zamawiający dopuszcza zaoferowanie szyn w rozmiarze 100x7cm</t>
  </si>
  <si>
    <t>Tarcza do piły GPO 31R śr. 65mm zębata Aesculap lub równoważna</t>
  </si>
  <si>
    <t>2 l - 2,5 l</t>
  </si>
  <si>
    <t>0,7 1</t>
  </si>
  <si>
    <t>1 1</t>
  </si>
  <si>
    <t>2 1</t>
  </si>
  <si>
    <t>ok. 2 l</t>
  </si>
  <si>
    <t>160 g</t>
  </si>
  <si>
    <t>Termohigrometr RT810 lub równoważny do Termohigrometru RT810 (Gastrostal) wzorcowanego, posiadanego przez Zamawiajacego</t>
  </si>
  <si>
    <t>Termometr lodówkowy w obudowie ze stali nierdzewnej posiada uchwyt umożliwiający zawieszenie, od -40 do 40 stopni Celsjusza</t>
  </si>
  <si>
    <t>12 x 18 cm lub
12 x 29 cm</t>
  </si>
  <si>
    <t>11 x 12 cm</t>
  </si>
  <si>
    <t>11 x 26 cm</t>
  </si>
  <si>
    <t>Krem do elektrod do badań PSG typu EC2</t>
  </si>
  <si>
    <t>Ustniki do spirometrów śr.wew 28 mm - jednorazowego użytku; opak=100szt.</t>
  </si>
  <si>
    <t>Roztwór do leczenia ran typu Microdacyn 60 (Dermacyn) Wound Care</t>
  </si>
  <si>
    <t>dł rączki min 10 cm</t>
  </si>
  <si>
    <t>2 1 lub 2,3 1 lub 2,5 1</t>
  </si>
  <si>
    <r>
      <t xml:space="preserve">0,11x40,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 xml:space="preserve"> 54 mm</t>
    </r>
  </si>
  <si>
    <t>Pakiet 16</t>
  </si>
  <si>
    <t>______________________</t>
  </si>
  <si>
    <t>Jednorazowe sondy do tonometru ICARE ic-100</t>
  </si>
  <si>
    <t>Jednorazowe sondy do tonometru ICARE ic-200</t>
  </si>
  <si>
    <t>Czepek typu "beret" (biały) 20g</t>
  </si>
  <si>
    <t>280x215mm
250 kartek w składance</t>
  </si>
  <si>
    <t>Papier EKG do aparatu Mortara ELI 100/ELI 250. Zamawiający wymaga papieru bez nadruku</t>
  </si>
  <si>
    <t>Papier do defibrylatora Bene Heart, grubość rolki 1cm
Zamawiający wymaga papieru z nadrukiem</t>
  </si>
  <si>
    <t>Papier do defibrylatora Cardio AID 200 B, grubość rolki 1 cm
Zamawiający wymaga papieru z nadrukiem</t>
  </si>
  <si>
    <t>Papier do defibrylatora Heartstart MRx grubość rolki 1cm
Zamawiający wymaga papieru z nadrukiem</t>
  </si>
  <si>
    <t>Papier do defibrylatora Heartstart XL,grubość rolki 1cm
Zamawiający wymaga papieru z nadrukiem</t>
  </si>
  <si>
    <t>Papier do defibrylatora Lifepak 12. grubość rolki 1cm
Zamawiający wymaga papieru z nadrukiem</t>
  </si>
  <si>
    <t>Papier do defibrylatora Lifepak 20, grubość rolki 1cm
Zamawiający wymaga papieru z nadrukiem</t>
  </si>
  <si>
    <t>Papier do defibrylatora Responder 2000, grubość rolki 1 cm
Zamawiający wymaga papieru z nadrukiem</t>
  </si>
  <si>
    <t>Wkłady do ssaka próżniowego 1,2,3 litrowe, uszczelniane automatycznie po uruchomieniu ssania bez konieczności wciskania wkładu na kanister, wymiana wkładu bez odłączania drenu pacjenta, wyposażony w uchwyt w postaci pętli o szer 5,5cm do wygodnego demontażu, skuteczny filtr p/bakteryjny i zastawkę zabezpieczającą źródło ssania przed zalaniem, brak innych króćców na pokrywie poza króćcem pacjenta z możliwością jego zamknięcia po napełnieniu wkładu; obrotowy króciec pacjenta (wew średnica 7mm) o konstrukcji schodkowej; z pokrywą wyposażoną w szeroki port do napełniania proszkiem żelowym; mocny worek poliolefiny bez zawartości PCV
Zamawiający wymaga wkładów kompatybilnych z posiadanym przez Zamawiającego systemem Serres</t>
  </si>
  <si>
    <t>Jednorazowe nakładki do tonopenu Ocu-Film+ (kolor niebieski)
Zamawiający wymaga nakładek mikrobiologicznie czystych, pakowanych pojedynczo</t>
  </si>
  <si>
    <t>22x27
lub 22x30</t>
  </si>
  <si>
    <t>11
lub 1,2L</t>
  </si>
  <si>
    <t>0,51
lub 0,52L</t>
  </si>
  <si>
    <t>Papier termiczny do drukarki SONY UP970AD, rozmiar 210mmx25m
Czułość papieru SONY 210SE</t>
  </si>
  <si>
    <t>op. 250 szt.</t>
  </si>
  <si>
    <t>280x215mm</t>
  </si>
  <si>
    <t>134 x 95 x 95 cm
lub 96 x 96 x 136 cm</t>
  </si>
  <si>
    <t>Chusta trójkątna, jednorazowa, temblak do tymczasowego unieruchomienia kończyny; wykonana z włókniny polipropylenowej</t>
  </si>
  <si>
    <t>43 x 32,5 x 6 cm
waga 800 g</t>
  </si>
  <si>
    <t>Taca na 32 kieliszki do podawania leków, wykonana z lekkiego tworzywa, wyposażona w 16 podstawek, każdy z nich przeznaczony na 2 kieliszki. W zestawie z samoprzylepnymi karteczkami do zapisania nazwy i pory podania leku.
Kolor biały</t>
  </si>
  <si>
    <t xml:space="preserve">Dwustronne szczoteczki jednorazowe do czyszczenia kanałów endoskopowych </t>
  </si>
  <si>
    <t>dł: 2200mm, szer 2-4,2 mm</t>
  </si>
  <si>
    <t>Prześcieradła papierowe w rolce, dwuwarstwowe, perforowane, jednorazowego użytku, przeznaczone do gabinetów zabiegowych, ambulatoriów itp.</t>
  </si>
  <si>
    <t>50cm x 13,5cm, ok. 80m w rolce
lub szer. 50 cm, perforacja co 50 cm, całkowitej długość 80 m</t>
  </si>
  <si>
    <t>Staza jednorazowego użytku, bezlateksowa, z szerokiego rozciągliwego paska gumy syntetycznej w rolce. Możliwość wygodnego , szybkiego podziału poprzez perforowane odcinki.</t>
  </si>
  <si>
    <t>Szerkość 2,5 cm, długość ok 45 cm.
W jednej rolce minimum 25 szt</t>
  </si>
  <si>
    <t>op. po 80 ml</t>
  </si>
  <si>
    <t>Płyn do lusterek laryngologicznych p/parowaniu</t>
  </si>
  <si>
    <t>210 x 25 mm</t>
  </si>
  <si>
    <t>Papier Ascard 612 Gold z nadrukiem do aparatu Ascard Mr Gold w rolce lub równoważny</t>
  </si>
  <si>
    <t>5 cm x 30 m</t>
  </si>
  <si>
    <t>Papier do defibrylatora (aparat firmy Biazet DMS 75) z nadrukiem</t>
  </si>
  <si>
    <t>Papier SONY UPP, czułość HD</t>
  </si>
  <si>
    <t>216 mm x 20 m lub równoważny
Zamawiający dopuści papier w rolce o wymiarach 210 mm x 20 m
lub 210 mm x 25 m</t>
  </si>
  <si>
    <t>700 ml</t>
  </si>
  <si>
    <t>300 ml</t>
  </si>
  <si>
    <t>900 ml</t>
  </si>
  <si>
    <t>Miska nerkowa jednorazowa z masy papierowej</t>
  </si>
  <si>
    <t>Miski nerkowe małe z tworzywa sztucznego - wielorazowe</t>
  </si>
  <si>
    <t>Miski nerkowe duże z tworzywa sztucznego - wielorazowe</t>
  </si>
  <si>
    <t>4,0 mm
lub 5,2 mm</t>
  </si>
  <si>
    <t>Wzierniki uszne jednorazowego użytku</t>
  </si>
  <si>
    <t>Ustniki do gastroskopii jednorazowe z gumką
Zamawiający wymaga, aby ustniki były wolne od lateksu oraz DEHP (ftalanów)
Zamawiający wymaga, aby ustniki wyposażone były w regulowaną, elastyczną opaskę mocującą z włókna, nie powodującą ucisku na policzki i twarz pacjenta oraz posiadającą od wewnętrznej strony jamy ustnej pacjenta stopień na górnej i dolnej krawędzi otworu, o wymiarach 3x20 mm</t>
  </si>
  <si>
    <t>* dopuszczenie zgodnie z odpowiedzią na pytanie nr 10</t>
  </si>
  <si>
    <t>* dopuszczenie zgodnie z odpowiedzią na pytanie nr 14</t>
  </si>
  <si>
    <t>Lusterka laryngologiczne jednorazowego użytku</t>
  </si>
  <si>
    <t>* dopuszczenie zgodnie z odpowiedzią na pytanie nr 22, 30</t>
  </si>
  <si>
    <t>* dopuszczenie zgodnie z odpowiedzią na pytanie nr 23, 30</t>
  </si>
  <si>
    <t>* dopuszczenie zgodnie z odpowiedzią na pytanie nr 24, 30</t>
  </si>
  <si>
    <t>* dopuszczenie zgodnie z odpowiedzią na pytanie nr 8, 62</t>
  </si>
  <si>
    <t>* dopuszczenie zgodnie z odpowiedzią na pytanie nr 63</t>
  </si>
  <si>
    <t>* dopuszczenie zgodnie z odpowiedzią na pytanie nr 64</t>
  </si>
  <si>
    <t>* dopuszczenie zgodnie z odpowiedzią na pytanie nr 65</t>
  </si>
  <si>
    <t>* dopuszczenie zgodnie z odpowiedzią na pytanie nr 66</t>
  </si>
  <si>
    <t>* dopuszczenie zgodnie z odpowiedzią na pytanie nr 67</t>
  </si>
  <si>
    <t>* dopuszczenie zgodnie z odpowiedzią na pytanie nr 69</t>
  </si>
  <si>
    <t>* dopuszczenie zgodnie z odpowiedzią na pytanie nr 21, 29, 72</t>
  </si>
  <si>
    <t>* dopuszczenie zgodnie z odpowiedzią na pytanie nr 73</t>
  </si>
  <si>
    <t>średnica 34-37 mm</t>
  </si>
  <si>
    <t>* dopuszczenie zgodnie z odpowiedzią na pytanie nr 25,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</si>
</sst>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&quot; &quot;@&quot; 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9" fontId="2" fillId="5" borderId="2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164" fontId="2" fillId="5" borderId="6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left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9" fontId="2" fillId="0" borderId="2" xfId="1" applyNumberFormat="1" applyFont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4" fontId="2" fillId="5" borderId="0" xfId="1" applyNumberFormat="1" applyFont="1" applyFill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9" fontId="2" fillId="2" borderId="0" xfId="1" applyNumberFormat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8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4" fontId="2" fillId="6" borderId="2" xfId="1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164" fontId="3" fillId="7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5" borderId="0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right" vertical="center" wrapText="1"/>
    </xf>
    <xf numFmtId="164" fontId="3" fillId="6" borderId="5" xfId="1" applyNumberFormat="1" applyFont="1" applyFill="1" applyBorder="1" applyAlignment="1">
      <alignment horizontal="right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Normalny" xfId="0" builtinId="0"/>
    <cellStyle name="Normalny 2 3" xfId="1" xr:uid="{2B48A3AE-F443-46CD-9E09-8FBB5911719B}"/>
    <cellStyle name="Normalny 3" xfId="2" xr:uid="{0062CF3F-D605-4CEA-95F4-4C1F3666AA49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23524-53A6-405D-90F9-9640E4D2AEB3}">
  <sheetPr>
    <pageSetUpPr fitToPage="1"/>
  </sheetPr>
  <dimension ref="A1:M208"/>
  <sheetViews>
    <sheetView tabSelected="1" view="pageBreakPreview" topLeftCell="A181" zoomScale="60" zoomScaleNormal="100" workbookViewId="0">
      <selection activeCell="I7" sqref="I7"/>
    </sheetView>
  </sheetViews>
  <sheetFormatPr defaultRowHeight="12.75" x14ac:dyDescent="0.25"/>
  <cols>
    <col min="1" max="1" width="7.7109375" style="72" customWidth="1"/>
    <col min="2" max="2" width="53.28515625" style="72" customWidth="1"/>
    <col min="3" max="3" width="28.5703125" style="72" customWidth="1"/>
    <col min="4" max="4" width="13.7109375" style="72" customWidth="1"/>
    <col min="5" max="5" width="6.5703125" style="72" bestFit="1" customWidth="1"/>
    <col min="6" max="6" width="10.85546875" style="72" customWidth="1"/>
    <col min="7" max="7" width="11.140625" style="72" customWidth="1"/>
    <col min="8" max="8" width="9.28515625" style="72" bestFit="1" customWidth="1"/>
    <col min="9" max="10" width="12.140625" style="72" bestFit="1" customWidth="1"/>
    <col min="11" max="11" width="11.28515625" style="72" customWidth="1"/>
    <col min="12" max="12" width="11.140625" style="72" customWidth="1"/>
    <col min="13" max="13" width="23.28515625" style="72" customWidth="1"/>
    <col min="14" max="16384" width="9.140625" style="72"/>
  </cols>
  <sheetData>
    <row r="1" spans="1:12" s="106" customFormat="1" ht="15.75" x14ac:dyDescent="0.25">
      <c r="B1" s="107" t="s">
        <v>37</v>
      </c>
      <c r="D1" s="107" t="s">
        <v>36</v>
      </c>
    </row>
    <row r="3" spans="1:12" x14ac:dyDescent="0.25">
      <c r="A3" s="1"/>
      <c r="B3" s="2" t="s">
        <v>0</v>
      </c>
      <c r="C3" s="3">
        <v>1</v>
      </c>
      <c r="D3" s="147"/>
      <c r="E3" s="147"/>
      <c r="F3" s="147"/>
      <c r="G3" s="147"/>
      <c r="H3" s="147"/>
      <c r="I3" s="147"/>
      <c r="J3" s="147"/>
      <c r="K3" s="140"/>
      <c r="L3" s="140"/>
    </row>
    <row r="4" spans="1:12" ht="51" x14ac:dyDescent="0.2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8" t="s">
        <v>7</v>
      </c>
      <c r="H4" s="5" t="s">
        <v>8</v>
      </c>
      <c r="I4" s="8" t="s">
        <v>9</v>
      </c>
      <c r="J4" s="8" t="s">
        <v>10</v>
      </c>
      <c r="K4" s="5" t="s">
        <v>11</v>
      </c>
      <c r="L4" s="5" t="s">
        <v>12</v>
      </c>
    </row>
    <row r="5" spans="1:12" ht="25.5" x14ac:dyDescent="0.25">
      <c r="A5" s="9">
        <v>1</v>
      </c>
      <c r="B5" s="105" t="s">
        <v>114</v>
      </c>
      <c r="C5" s="12" t="s">
        <v>38</v>
      </c>
      <c r="D5" s="28" t="s">
        <v>115</v>
      </c>
      <c r="E5" s="10">
        <v>260</v>
      </c>
      <c r="F5" s="81"/>
      <c r="G5" s="77">
        <f>ROUND(F5*(1+H5),2)</f>
        <v>0</v>
      </c>
      <c r="H5" s="11">
        <v>0.08</v>
      </c>
      <c r="I5" s="77">
        <f>ROUND(F5*E5,2)</f>
        <v>0</v>
      </c>
      <c r="J5" s="77">
        <f>ROUND(I5*(1+H5),2)</f>
        <v>0</v>
      </c>
      <c r="K5" s="5"/>
      <c r="L5" s="5"/>
    </row>
    <row r="6" spans="1:12" ht="25.5" x14ac:dyDescent="0.25">
      <c r="A6" s="9">
        <v>2</v>
      </c>
      <c r="B6" s="128" t="s">
        <v>153</v>
      </c>
      <c r="C6" s="12" t="s">
        <v>39</v>
      </c>
      <c r="D6" s="12" t="s">
        <v>40</v>
      </c>
      <c r="E6" s="10">
        <v>220</v>
      </c>
      <c r="F6" s="81"/>
      <c r="G6" s="77">
        <f t="shared" ref="G6:G13" si="0">ROUND(F6*(1+H6),2)</f>
        <v>0</v>
      </c>
      <c r="H6" s="11">
        <v>0.08</v>
      </c>
      <c r="I6" s="77">
        <f t="shared" ref="I6:I13" si="1">ROUND(F6*E6,2)</f>
        <v>0</v>
      </c>
      <c r="J6" s="77">
        <f t="shared" ref="J6:J13" si="2">ROUND(I6*(1+H6),2)</f>
        <v>0</v>
      </c>
      <c r="K6" s="5"/>
      <c r="L6" s="5"/>
    </row>
    <row r="7" spans="1:12" ht="25.5" x14ac:dyDescent="0.25">
      <c r="A7" s="9">
        <v>3</v>
      </c>
      <c r="B7" s="128" t="s">
        <v>154</v>
      </c>
      <c r="C7" s="12" t="s">
        <v>39</v>
      </c>
      <c r="D7" s="12" t="s">
        <v>40</v>
      </c>
      <c r="E7" s="10">
        <v>100</v>
      </c>
      <c r="F7" s="81"/>
      <c r="G7" s="77">
        <f t="shared" si="0"/>
        <v>0</v>
      </c>
      <c r="H7" s="11">
        <v>0.08</v>
      </c>
      <c r="I7" s="77">
        <f t="shared" si="1"/>
        <v>0</v>
      </c>
      <c r="J7" s="77">
        <f t="shared" si="2"/>
        <v>0</v>
      </c>
      <c r="K7" s="5"/>
      <c r="L7" s="5"/>
    </row>
    <row r="8" spans="1:12" ht="25.5" x14ac:dyDescent="0.25">
      <c r="A8" s="9">
        <v>4</v>
      </c>
      <c r="B8" s="128" t="s">
        <v>155</v>
      </c>
      <c r="C8" s="12" t="s">
        <v>39</v>
      </c>
      <c r="D8" s="12" t="s">
        <v>40</v>
      </c>
      <c r="E8" s="10">
        <v>20</v>
      </c>
      <c r="F8" s="81"/>
      <c r="G8" s="77">
        <f t="shared" si="0"/>
        <v>0</v>
      </c>
      <c r="H8" s="11">
        <v>0.08</v>
      </c>
      <c r="I8" s="77">
        <f t="shared" si="1"/>
        <v>0</v>
      </c>
      <c r="J8" s="77">
        <f t="shared" si="2"/>
        <v>0</v>
      </c>
      <c r="K8" s="5"/>
      <c r="L8" s="5"/>
    </row>
    <row r="9" spans="1:12" ht="25.5" x14ac:dyDescent="0.25">
      <c r="A9" s="9">
        <v>5</v>
      </c>
      <c r="B9" s="128" t="s">
        <v>156</v>
      </c>
      <c r="C9" s="12" t="s">
        <v>39</v>
      </c>
      <c r="D9" s="12" t="s">
        <v>40</v>
      </c>
      <c r="E9" s="10">
        <v>10</v>
      </c>
      <c r="F9" s="81"/>
      <c r="G9" s="77">
        <f t="shared" si="0"/>
        <v>0</v>
      </c>
      <c r="H9" s="11">
        <v>0.08</v>
      </c>
      <c r="I9" s="77">
        <f t="shared" si="1"/>
        <v>0</v>
      </c>
      <c r="J9" s="77">
        <f t="shared" si="2"/>
        <v>0</v>
      </c>
      <c r="K9" s="5"/>
      <c r="L9" s="5"/>
    </row>
    <row r="10" spans="1:12" ht="25.5" x14ac:dyDescent="0.25">
      <c r="A10" s="9">
        <v>6</v>
      </c>
      <c r="B10" s="128" t="s">
        <v>157</v>
      </c>
      <c r="C10" s="12" t="s">
        <v>39</v>
      </c>
      <c r="D10" s="12" t="s">
        <v>40</v>
      </c>
      <c r="E10" s="10">
        <v>100</v>
      </c>
      <c r="F10" s="81"/>
      <c r="G10" s="77">
        <f t="shared" si="0"/>
        <v>0</v>
      </c>
      <c r="H10" s="11">
        <v>0.08</v>
      </c>
      <c r="I10" s="77">
        <f t="shared" si="1"/>
        <v>0</v>
      </c>
      <c r="J10" s="77">
        <f t="shared" si="2"/>
        <v>0</v>
      </c>
      <c r="K10" s="5"/>
      <c r="L10" s="5"/>
    </row>
    <row r="11" spans="1:12" ht="25.5" x14ac:dyDescent="0.25">
      <c r="A11" s="9">
        <v>7</v>
      </c>
      <c r="B11" s="128" t="s">
        <v>158</v>
      </c>
      <c r="C11" s="12" t="s">
        <v>39</v>
      </c>
      <c r="D11" s="12" t="s">
        <v>40</v>
      </c>
      <c r="E11" s="10">
        <v>110</v>
      </c>
      <c r="F11" s="81"/>
      <c r="G11" s="77">
        <f t="shared" si="0"/>
        <v>0</v>
      </c>
      <c r="H11" s="11">
        <v>0.08</v>
      </c>
      <c r="I11" s="77">
        <f t="shared" si="1"/>
        <v>0</v>
      </c>
      <c r="J11" s="77">
        <f t="shared" si="2"/>
        <v>0</v>
      </c>
      <c r="K11" s="5"/>
      <c r="L11" s="5"/>
    </row>
    <row r="12" spans="1:12" ht="25.5" x14ac:dyDescent="0.25">
      <c r="A12" s="9">
        <v>8</v>
      </c>
      <c r="B12" s="128" t="s">
        <v>159</v>
      </c>
      <c r="C12" s="12" t="s">
        <v>39</v>
      </c>
      <c r="D12" s="12" t="s">
        <v>40</v>
      </c>
      <c r="E12" s="10">
        <v>4</v>
      </c>
      <c r="F12" s="81"/>
      <c r="G12" s="77">
        <f t="shared" si="0"/>
        <v>0</v>
      </c>
      <c r="H12" s="11">
        <v>0.08</v>
      </c>
      <c r="I12" s="77">
        <f t="shared" si="1"/>
        <v>0</v>
      </c>
      <c r="J12" s="77">
        <f t="shared" si="2"/>
        <v>0</v>
      </c>
      <c r="K12" s="5"/>
      <c r="L12" s="5"/>
    </row>
    <row r="13" spans="1:12" ht="25.5" x14ac:dyDescent="0.25">
      <c r="A13" s="12">
        <v>9</v>
      </c>
      <c r="B13" s="128" t="s">
        <v>165</v>
      </c>
      <c r="C13" s="12" t="s">
        <v>41</v>
      </c>
      <c r="D13" s="12" t="s">
        <v>40</v>
      </c>
      <c r="E13" s="10">
        <v>50</v>
      </c>
      <c r="F13" s="81"/>
      <c r="G13" s="77">
        <f t="shared" si="0"/>
        <v>0</v>
      </c>
      <c r="H13" s="11">
        <v>0.08</v>
      </c>
      <c r="I13" s="77">
        <f t="shared" si="1"/>
        <v>0</v>
      </c>
      <c r="J13" s="77">
        <f t="shared" si="2"/>
        <v>0</v>
      </c>
      <c r="K13" s="13"/>
      <c r="L13" s="13"/>
    </row>
    <row r="14" spans="1:12" x14ac:dyDescent="0.25">
      <c r="A14" s="14"/>
      <c r="B14" s="15"/>
      <c r="C14" s="16"/>
      <c r="D14" s="16"/>
      <c r="E14" s="16"/>
      <c r="F14" s="16"/>
      <c r="G14" s="17"/>
      <c r="H14" s="85" t="s">
        <v>13</v>
      </c>
      <c r="I14" s="78">
        <f>SUM(I5:I13)</f>
        <v>0</v>
      </c>
      <c r="J14" s="78">
        <f>SUM(J5:J13)</f>
        <v>0</v>
      </c>
      <c r="K14" s="19"/>
      <c r="L14" s="19"/>
    </row>
    <row r="15" spans="1:12" x14ac:dyDescent="0.25">
      <c r="A15" s="1"/>
      <c r="B15" s="20"/>
      <c r="C15" s="36"/>
      <c r="D15" s="36"/>
      <c r="E15" s="21"/>
      <c r="F15" s="22"/>
      <c r="G15" s="23"/>
      <c r="H15" s="24"/>
      <c r="I15" s="108"/>
      <c r="J15" s="108"/>
      <c r="K15" s="137" t="s">
        <v>147</v>
      </c>
      <c r="L15" s="137"/>
    </row>
    <row r="16" spans="1:12" x14ac:dyDescent="0.25">
      <c r="K16" s="137" t="s">
        <v>14</v>
      </c>
      <c r="L16" s="137"/>
    </row>
    <row r="17" spans="1:13" x14ac:dyDescent="0.25">
      <c r="A17" s="25"/>
      <c r="B17" s="26" t="s">
        <v>0</v>
      </c>
      <c r="C17" s="27">
        <v>2</v>
      </c>
      <c r="D17" s="148"/>
      <c r="E17" s="148"/>
      <c r="F17" s="148"/>
      <c r="G17" s="148"/>
      <c r="H17" s="148"/>
      <c r="I17" s="148"/>
      <c r="J17" s="148"/>
      <c r="K17" s="148"/>
      <c r="L17" s="148"/>
    </row>
    <row r="18" spans="1:13" ht="38.25" x14ac:dyDescent="0.25">
      <c r="A18" s="28" t="s">
        <v>1</v>
      </c>
      <c r="B18" s="5" t="s">
        <v>2</v>
      </c>
      <c r="C18" s="5" t="s">
        <v>3</v>
      </c>
      <c r="D18" s="5" t="s">
        <v>4</v>
      </c>
      <c r="E18" s="6" t="s">
        <v>5</v>
      </c>
      <c r="F18" s="29" t="s">
        <v>15</v>
      </c>
      <c r="G18" s="8" t="s">
        <v>7</v>
      </c>
      <c r="H18" s="5" t="s">
        <v>16</v>
      </c>
      <c r="I18" s="8" t="s">
        <v>9</v>
      </c>
      <c r="J18" s="8" t="s">
        <v>10</v>
      </c>
      <c r="K18" s="30" t="s">
        <v>17</v>
      </c>
      <c r="L18" s="5" t="s">
        <v>12</v>
      </c>
    </row>
    <row r="19" spans="1:13" ht="38.25" x14ac:dyDescent="0.25">
      <c r="A19" s="28">
        <v>1</v>
      </c>
      <c r="B19" s="88" t="s">
        <v>42</v>
      </c>
      <c r="C19" s="119"/>
      <c r="D19" s="12" t="s">
        <v>43</v>
      </c>
      <c r="E19" s="10">
        <v>150</v>
      </c>
      <c r="F19" s="75"/>
      <c r="G19" s="77">
        <f>ROUND(F19*(1+H19),2)</f>
        <v>0</v>
      </c>
      <c r="H19" s="11">
        <v>0.08</v>
      </c>
      <c r="I19" s="77">
        <f>ROUND(F19*E19,2)</f>
        <v>0</v>
      </c>
      <c r="J19" s="79">
        <f t="shared" ref="J19:J21" si="3">ROUND(I19*(1+H19),2)</f>
        <v>0</v>
      </c>
      <c r="K19" s="42"/>
      <c r="L19" s="28"/>
      <c r="M19" s="129" t="s">
        <v>195</v>
      </c>
    </row>
    <row r="20" spans="1:13" ht="38.25" x14ac:dyDescent="0.25">
      <c r="A20" s="28">
        <v>2</v>
      </c>
      <c r="B20" s="88" t="s">
        <v>44</v>
      </c>
      <c r="C20" s="12" t="s">
        <v>45</v>
      </c>
      <c r="D20" s="12" t="s">
        <v>43</v>
      </c>
      <c r="E20" s="10">
        <v>3</v>
      </c>
      <c r="F20" s="75"/>
      <c r="G20" s="77">
        <f>ROUND(F20*(1+H20),2)</f>
        <v>0</v>
      </c>
      <c r="H20" s="11">
        <v>0.08</v>
      </c>
      <c r="I20" s="77">
        <f t="shared" ref="I20:I21" si="4">ROUND(F20*E20,2)</f>
        <v>0</v>
      </c>
      <c r="J20" s="79">
        <f t="shared" si="3"/>
        <v>0</v>
      </c>
      <c r="K20" s="42"/>
      <c r="L20" s="28"/>
      <c r="M20" s="129" t="s">
        <v>196</v>
      </c>
    </row>
    <row r="21" spans="1:13" ht="165.75" x14ac:dyDescent="0.25">
      <c r="A21" s="28">
        <v>3</v>
      </c>
      <c r="B21" s="128" t="s">
        <v>160</v>
      </c>
      <c r="C21" s="119"/>
      <c r="D21" s="12" t="s">
        <v>43</v>
      </c>
      <c r="E21" s="76">
        <v>9000</v>
      </c>
      <c r="F21" s="75"/>
      <c r="G21" s="77">
        <f>ROUND(F21*(1+H21),2)</f>
        <v>0</v>
      </c>
      <c r="H21" s="31">
        <v>0.08</v>
      </c>
      <c r="I21" s="77">
        <f t="shared" si="4"/>
        <v>0</v>
      </c>
      <c r="J21" s="79">
        <f t="shared" si="3"/>
        <v>0</v>
      </c>
      <c r="K21" s="42"/>
      <c r="L21" s="42"/>
    </row>
    <row r="22" spans="1:13" x14ac:dyDescent="0.25">
      <c r="A22" s="25"/>
      <c r="B22" s="149"/>
      <c r="C22" s="149"/>
      <c r="D22" s="149"/>
      <c r="E22" s="149"/>
      <c r="F22" s="149"/>
      <c r="G22" s="37"/>
      <c r="H22" s="87" t="s">
        <v>13</v>
      </c>
      <c r="I22" s="80">
        <f>SUM(I19:I21)</f>
        <v>0</v>
      </c>
      <c r="J22" s="80">
        <f>SUM(J19:J21)</f>
        <v>0</v>
      </c>
      <c r="K22" s="32"/>
      <c r="L22" s="73"/>
    </row>
    <row r="23" spans="1:13" x14ac:dyDescent="0.25">
      <c r="A23" s="25"/>
      <c r="B23" s="33"/>
      <c r="C23" s="33"/>
      <c r="D23" s="33"/>
      <c r="E23" s="1"/>
      <c r="F23" s="23"/>
      <c r="G23" s="37"/>
      <c r="H23" s="24"/>
      <c r="I23" s="34"/>
      <c r="J23" s="34"/>
      <c r="K23" s="137" t="s">
        <v>147</v>
      </c>
      <c r="L23" s="137"/>
    </row>
    <row r="24" spans="1:13" x14ac:dyDescent="0.25">
      <c r="K24" s="137" t="s">
        <v>14</v>
      </c>
      <c r="L24" s="137"/>
    </row>
    <row r="25" spans="1:13" x14ac:dyDescent="0.25">
      <c r="A25" s="1"/>
      <c r="B25" s="2" t="s">
        <v>0</v>
      </c>
      <c r="C25" s="3">
        <v>3</v>
      </c>
      <c r="D25" s="148"/>
      <c r="E25" s="148"/>
      <c r="F25" s="148"/>
      <c r="G25" s="148"/>
      <c r="H25" s="148"/>
      <c r="I25" s="148"/>
      <c r="J25" s="148"/>
      <c r="K25" s="109"/>
      <c r="L25" s="73"/>
    </row>
    <row r="26" spans="1:13" ht="51" x14ac:dyDescent="0.25">
      <c r="A26" s="35" t="s">
        <v>1</v>
      </c>
      <c r="B26" s="5" t="s">
        <v>2</v>
      </c>
      <c r="C26" s="5" t="s">
        <v>3</v>
      </c>
      <c r="D26" s="5" t="s">
        <v>4</v>
      </c>
      <c r="E26" s="6" t="s">
        <v>5</v>
      </c>
      <c r="F26" s="29" t="s">
        <v>18</v>
      </c>
      <c r="G26" s="8" t="s">
        <v>7</v>
      </c>
      <c r="H26" s="5" t="s">
        <v>8</v>
      </c>
      <c r="I26" s="8" t="s">
        <v>9</v>
      </c>
      <c r="J26" s="8" t="s">
        <v>10</v>
      </c>
      <c r="K26" s="5" t="s">
        <v>11</v>
      </c>
      <c r="L26" s="5" t="s">
        <v>12</v>
      </c>
    </row>
    <row r="27" spans="1:13" x14ac:dyDescent="0.25">
      <c r="A27" s="28">
        <v>1</v>
      </c>
      <c r="B27" s="120" t="s">
        <v>116</v>
      </c>
      <c r="C27" s="119"/>
      <c r="D27" s="12" t="s">
        <v>43</v>
      </c>
      <c r="E27" s="10">
        <v>2</v>
      </c>
      <c r="F27" s="75"/>
      <c r="G27" s="77">
        <f>ROUND(F27*(1+H27),2)</f>
        <v>0</v>
      </c>
      <c r="H27" s="11">
        <v>0.08</v>
      </c>
      <c r="I27" s="77">
        <f t="shared" ref="I27:I40" si="5">ROUND(F27*E27,2)</f>
        <v>0</v>
      </c>
      <c r="J27" s="77">
        <f t="shared" ref="J27:J40" si="6">ROUND(I27*(1+H27),2)</f>
        <v>0</v>
      </c>
      <c r="K27" s="13"/>
      <c r="L27" s="13"/>
    </row>
    <row r="28" spans="1:13" ht="25.5" x14ac:dyDescent="0.25">
      <c r="A28" s="28">
        <v>2</v>
      </c>
      <c r="B28" s="120" t="s">
        <v>181</v>
      </c>
      <c r="C28" s="12" t="s">
        <v>180</v>
      </c>
      <c r="D28" s="12" t="s">
        <v>43</v>
      </c>
      <c r="E28" s="10">
        <v>2</v>
      </c>
      <c r="F28" s="75"/>
      <c r="G28" s="77">
        <f>ROUND(F28*(1+H28),2)</f>
        <v>0</v>
      </c>
      <c r="H28" s="11">
        <v>0.08</v>
      </c>
      <c r="I28" s="77">
        <f t="shared" si="5"/>
        <v>0</v>
      </c>
      <c r="J28" s="77">
        <f t="shared" si="6"/>
        <v>0</v>
      </c>
      <c r="K28" s="13"/>
      <c r="L28" s="13"/>
    </row>
    <row r="29" spans="1:13" x14ac:dyDescent="0.25">
      <c r="A29" s="28">
        <v>3</v>
      </c>
      <c r="B29" s="120" t="s">
        <v>183</v>
      </c>
      <c r="C29" s="12" t="s">
        <v>182</v>
      </c>
      <c r="D29" s="12" t="s">
        <v>43</v>
      </c>
      <c r="E29" s="10">
        <v>2</v>
      </c>
      <c r="F29" s="75"/>
      <c r="G29" s="77">
        <f>ROUND(F29*(1+H29),2)</f>
        <v>0</v>
      </c>
      <c r="H29" s="11">
        <v>0.08</v>
      </c>
      <c r="I29" s="77">
        <f t="shared" si="5"/>
        <v>0</v>
      </c>
      <c r="J29" s="77">
        <f t="shared" si="6"/>
        <v>0</v>
      </c>
      <c r="K29" s="13"/>
      <c r="L29" s="13"/>
    </row>
    <row r="30" spans="1:13" x14ac:dyDescent="0.25">
      <c r="A30" s="28">
        <v>4</v>
      </c>
      <c r="B30" s="122" t="s">
        <v>117</v>
      </c>
      <c r="C30" s="28" t="s">
        <v>145</v>
      </c>
      <c r="D30" s="12" t="s">
        <v>43</v>
      </c>
      <c r="E30" s="10">
        <v>250</v>
      </c>
      <c r="F30" s="75"/>
      <c r="G30" s="77">
        <f t="shared" ref="G30:G40" si="7">ROUND(F30*(1+H30),2)</f>
        <v>0</v>
      </c>
      <c r="H30" s="11">
        <v>0.08</v>
      </c>
      <c r="I30" s="77">
        <f t="shared" si="5"/>
        <v>0</v>
      </c>
      <c r="J30" s="77">
        <f t="shared" si="6"/>
        <v>0</v>
      </c>
      <c r="K30" s="13"/>
      <c r="L30" s="13"/>
    </row>
    <row r="31" spans="1:13" x14ac:dyDescent="0.25">
      <c r="A31" s="28">
        <v>5</v>
      </c>
      <c r="B31" s="121" t="s">
        <v>117</v>
      </c>
      <c r="C31" s="12" t="s">
        <v>46</v>
      </c>
      <c r="D31" s="12" t="s">
        <v>43</v>
      </c>
      <c r="E31" s="10">
        <v>2</v>
      </c>
      <c r="F31" s="75"/>
      <c r="G31" s="77">
        <f t="shared" si="7"/>
        <v>0</v>
      </c>
      <c r="H31" s="11">
        <v>0.08</v>
      </c>
      <c r="I31" s="77">
        <f t="shared" si="5"/>
        <v>0</v>
      </c>
      <c r="J31" s="77">
        <f t="shared" si="6"/>
        <v>0</v>
      </c>
      <c r="K31" s="13"/>
      <c r="L31" s="13"/>
    </row>
    <row r="32" spans="1:13" ht="25.5" x14ac:dyDescent="0.25">
      <c r="A32" s="28">
        <v>6</v>
      </c>
      <c r="B32" s="128" t="s">
        <v>152</v>
      </c>
      <c r="C32" s="130" t="s">
        <v>151</v>
      </c>
      <c r="D32" s="12" t="s">
        <v>43</v>
      </c>
      <c r="E32" s="10">
        <v>2</v>
      </c>
      <c r="F32" s="75"/>
      <c r="G32" s="77">
        <f t="shared" si="7"/>
        <v>0</v>
      </c>
      <c r="H32" s="11">
        <v>0.08</v>
      </c>
      <c r="I32" s="77">
        <f t="shared" si="5"/>
        <v>0</v>
      </c>
      <c r="J32" s="77">
        <f t="shared" si="6"/>
        <v>0</v>
      </c>
      <c r="K32" s="13"/>
      <c r="L32" s="13"/>
    </row>
    <row r="33" spans="1:13" ht="38.25" x14ac:dyDescent="0.25">
      <c r="A33" s="28">
        <v>7</v>
      </c>
      <c r="B33" s="131" t="s">
        <v>47</v>
      </c>
      <c r="C33" s="132" t="s">
        <v>167</v>
      </c>
      <c r="D33" s="28" t="s">
        <v>166</v>
      </c>
      <c r="E33" s="10">
        <v>20</v>
      </c>
      <c r="F33" s="75"/>
      <c r="G33" s="77">
        <f t="shared" si="7"/>
        <v>0</v>
      </c>
      <c r="H33" s="11">
        <v>0.08</v>
      </c>
      <c r="I33" s="77">
        <f t="shared" si="5"/>
        <v>0</v>
      </c>
      <c r="J33" s="77">
        <f t="shared" si="6"/>
        <v>0</v>
      </c>
      <c r="K33" s="13"/>
      <c r="L33" s="13"/>
      <c r="M33" s="129" t="s">
        <v>201</v>
      </c>
    </row>
    <row r="34" spans="1:13" x14ac:dyDescent="0.25">
      <c r="A34" s="28">
        <v>8</v>
      </c>
      <c r="B34" s="88" t="s">
        <v>48</v>
      </c>
      <c r="C34" s="28" t="s">
        <v>120</v>
      </c>
      <c r="D34" s="12" t="s">
        <v>43</v>
      </c>
      <c r="E34" s="10">
        <v>2</v>
      </c>
      <c r="F34" s="75"/>
      <c r="G34" s="77">
        <f t="shared" si="7"/>
        <v>0</v>
      </c>
      <c r="H34" s="11">
        <v>0.08</v>
      </c>
      <c r="I34" s="77">
        <f t="shared" si="5"/>
        <v>0</v>
      </c>
      <c r="J34" s="77">
        <f t="shared" si="6"/>
        <v>0</v>
      </c>
      <c r="K34" s="13"/>
      <c r="L34" s="13"/>
    </row>
    <row r="35" spans="1:13" x14ac:dyDescent="0.25">
      <c r="A35" s="28">
        <v>9</v>
      </c>
      <c r="B35" s="88" t="s">
        <v>49</v>
      </c>
      <c r="C35" s="28" t="s">
        <v>119</v>
      </c>
      <c r="D35" s="12" t="s">
        <v>43</v>
      </c>
      <c r="E35" s="10">
        <v>2</v>
      </c>
      <c r="F35" s="75"/>
      <c r="G35" s="77">
        <f t="shared" si="7"/>
        <v>0</v>
      </c>
      <c r="H35" s="11">
        <v>0.08</v>
      </c>
      <c r="I35" s="77">
        <f t="shared" si="5"/>
        <v>0</v>
      </c>
      <c r="J35" s="77">
        <f t="shared" si="6"/>
        <v>0</v>
      </c>
      <c r="K35" s="13"/>
      <c r="L35" s="13"/>
    </row>
    <row r="36" spans="1:13" ht="51" x14ac:dyDescent="0.25">
      <c r="A36" s="28">
        <v>10</v>
      </c>
      <c r="B36" s="105" t="s">
        <v>184</v>
      </c>
      <c r="C36" s="12" t="s">
        <v>185</v>
      </c>
      <c r="D36" s="12" t="s">
        <v>43</v>
      </c>
      <c r="E36" s="10">
        <v>2</v>
      </c>
      <c r="F36" s="75"/>
      <c r="G36" s="77">
        <f t="shared" si="7"/>
        <v>0</v>
      </c>
      <c r="H36" s="11">
        <v>0.08</v>
      </c>
      <c r="I36" s="77">
        <f t="shared" si="5"/>
        <v>0</v>
      </c>
      <c r="J36" s="77">
        <f t="shared" si="6"/>
        <v>0</v>
      </c>
      <c r="K36" s="13"/>
      <c r="L36" s="13"/>
    </row>
    <row r="37" spans="1:13" x14ac:dyDescent="0.25">
      <c r="A37" s="28">
        <v>11</v>
      </c>
      <c r="B37" s="105" t="s">
        <v>118</v>
      </c>
      <c r="C37" s="12" t="s">
        <v>50</v>
      </c>
      <c r="D37" s="12" t="s">
        <v>43</v>
      </c>
      <c r="E37" s="10">
        <v>2</v>
      </c>
      <c r="F37" s="75"/>
      <c r="G37" s="77">
        <f t="shared" si="7"/>
        <v>0</v>
      </c>
      <c r="H37" s="11">
        <v>0.08</v>
      </c>
      <c r="I37" s="77">
        <f t="shared" si="5"/>
        <v>0</v>
      </c>
      <c r="J37" s="77">
        <f t="shared" si="6"/>
        <v>0</v>
      </c>
      <c r="K37" s="13"/>
      <c r="L37" s="13"/>
    </row>
    <row r="38" spans="1:13" x14ac:dyDescent="0.25">
      <c r="A38" s="28">
        <v>12</v>
      </c>
      <c r="B38" s="88" t="s">
        <v>51</v>
      </c>
      <c r="C38" s="119"/>
      <c r="D38" s="12" t="s">
        <v>43</v>
      </c>
      <c r="E38" s="10">
        <v>201</v>
      </c>
      <c r="F38" s="75"/>
      <c r="G38" s="77">
        <f t="shared" si="7"/>
        <v>0</v>
      </c>
      <c r="H38" s="11">
        <v>0.08</v>
      </c>
      <c r="I38" s="77">
        <f t="shared" si="5"/>
        <v>0</v>
      </c>
      <c r="J38" s="77">
        <f t="shared" si="6"/>
        <v>0</v>
      </c>
      <c r="K38" s="13"/>
      <c r="L38" s="13"/>
    </row>
    <row r="39" spans="1:13" ht="25.5" x14ac:dyDescent="0.25">
      <c r="A39" s="28">
        <v>13</v>
      </c>
      <c r="B39" s="88" t="s">
        <v>52</v>
      </c>
      <c r="C39" s="119"/>
      <c r="D39" s="12" t="s">
        <v>43</v>
      </c>
      <c r="E39" s="10">
        <v>22</v>
      </c>
      <c r="F39" s="75"/>
      <c r="G39" s="77">
        <f t="shared" si="7"/>
        <v>0</v>
      </c>
      <c r="H39" s="11">
        <v>0.08</v>
      </c>
      <c r="I39" s="77">
        <f t="shared" si="5"/>
        <v>0</v>
      </c>
      <c r="J39" s="77">
        <f t="shared" si="6"/>
        <v>0</v>
      </c>
      <c r="K39" s="13"/>
      <c r="L39" s="13"/>
    </row>
    <row r="40" spans="1:13" x14ac:dyDescent="0.25">
      <c r="A40" s="28">
        <v>14</v>
      </c>
      <c r="B40" s="88" t="s">
        <v>53</v>
      </c>
      <c r="C40" s="12" t="s">
        <v>54</v>
      </c>
      <c r="D40" s="12" t="s">
        <v>43</v>
      </c>
      <c r="E40" s="126">
        <v>152</v>
      </c>
      <c r="F40" s="75"/>
      <c r="G40" s="77">
        <f t="shared" si="7"/>
        <v>0</v>
      </c>
      <c r="H40" s="11">
        <v>0.08</v>
      </c>
      <c r="I40" s="77">
        <f t="shared" si="5"/>
        <v>0</v>
      </c>
      <c r="J40" s="77">
        <f t="shared" si="6"/>
        <v>0</v>
      </c>
      <c r="K40" s="13"/>
      <c r="L40" s="13"/>
    </row>
    <row r="41" spans="1:13" x14ac:dyDescent="0.25">
      <c r="A41" s="14"/>
      <c r="B41" s="20"/>
      <c r="C41" s="82"/>
      <c r="D41" s="82"/>
      <c r="E41" s="83"/>
      <c r="F41" s="84"/>
      <c r="G41" s="17"/>
      <c r="H41" s="85" t="s">
        <v>13</v>
      </c>
      <c r="I41" s="78">
        <f>SUM(I27:I40)</f>
        <v>0</v>
      </c>
      <c r="J41" s="78">
        <f>SUM(J27:J40)</f>
        <v>0</v>
      </c>
      <c r="K41" s="86"/>
      <c r="L41" s="86"/>
    </row>
    <row r="42" spans="1:13" x14ac:dyDescent="0.25">
      <c r="A42" s="1"/>
      <c r="B42" s="20"/>
      <c r="C42" s="36"/>
      <c r="D42" s="36"/>
      <c r="E42" s="21"/>
      <c r="F42" s="22"/>
      <c r="G42" s="23"/>
      <c r="H42" s="110"/>
      <c r="I42" s="108"/>
      <c r="J42" s="111"/>
      <c r="K42" s="137" t="s">
        <v>147</v>
      </c>
      <c r="L42" s="137"/>
    </row>
    <row r="43" spans="1:13" x14ac:dyDescent="0.25">
      <c r="B43" s="36"/>
      <c r="K43" s="137" t="s">
        <v>14</v>
      </c>
      <c r="L43" s="137"/>
    </row>
    <row r="44" spans="1:13" x14ac:dyDescent="0.25">
      <c r="A44" s="1"/>
      <c r="B44" s="2" t="s">
        <v>0</v>
      </c>
      <c r="C44" s="3">
        <v>4</v>
      </c>
      <c r="D44" s="139"/>
      <c r="E44" s="139"/>
      <c r="F44" s="139"/>
      <c r="G44" s="139"/>
      <c r="H44" s="139"/>
      <c r="I44" s="139"/>
      <c r="J44" s="139"/>
      <c r="K44" s="140"/>
      <c r="L44" s="140"/>
    </row>
    <row r="45" spans="1:13" ht="51" x14ac:dyDescent="0.25">
      <c r="A45" s="35" t="s">
        <v>1</v>
      </c>
      <c r="B45" s="5" t="s">
        <v>2</v>
      </c>
      <c r="C45" s="5" t="s">
        <v>3</v>
      </c>
      <c r="D45" s="5" t="s">
        <v>4</v>
      </c>
      <c r="E45" s="6" t="s">
        <v>5</v>
      </c>
      <c r="F45" s="29" t="s">
        <v>6</v>
      </c>
      <c r="G45" s="100" t="s">
        <v>7</v>
      </c>
      <c r="H45" s="5" t="s">
        <v>8</v>
      </c>
      <c r="I45" s="8" t="s">
        <v>9</v>
      </c>
      <c r="J45" s="8" t="s">
        <v>10</v>
      </c>
      <c r="K45" s="5" t="s">
        <v>11</v>
      </c>
      <c r="L45" s="5" t="s">
        <v>12</v>
      </c>
    </row>
    <row r="46" spans="1:13" ht="38.25" x14ac:dyDescent="0.25">
      <c r="A46" s="12">
        <v>1</v>
      </c>
      <c r="B46" s="145" t="s">
        <v>55</v>
      </c>
      <c r="C46" s="12" t="s">
        <v>56</v>
      </c>
      <c r="D46" s="12" t="s">
        <v>43</v>
      </c>
      <c r="E46" s="10">
        <v>20</v>
      </c>
      <c r="F46" s="75"/>
      <c r="G46" s="77">
        <f>ROUND(F46*(1+H46),2)</f>
        <v>0</v>
      </c>
      <c r="H46" s="11">
        <v>0.08</v>
      </c>
      <c r="I46" s="77">
        <f t="shared" ref="I46:I79" si="8">ROUND(F46*E46,2)</f>
        <v>0</v>
      </c>
      <c r="J46" s="77">
        <f t="shared" ref="J46:J79" si="9">ROUND(I46*(1+H46),2)</f>
        <v>0</v>
      </c>
      <c r="K46" s="13"/>
      <c r="L46" s="13"/>
      <c r="M46" s="129" t="s">
        <v>202</v>
      </c>
    </row>
    <row r="47" spans="1:13" ht="38.25" x14ac:dyDescent="0.25">
      <c r="A47" s="12">
        <v>2</v>
      </c>
      <c r="B47" s="145"/>
      <c r="C47" s="12" t="s">
        <v>57</v>
      </c>
      <c r="D47" s="12" t="s">
        <v>43</v>
      </c>
      <c r="E47" s="10">
        <v>50</v>
      </c>
      <c r="F47" s="75"/>
      <c r="G47" s="77">
        <f>ROUND(F47*(1+H47),2)</f>
        <v>0</v>
      </c>
      <c r="H47" s="11">
        <v>0.08</v>
      </c>
      <c r="I47" s="77">
        <f t="shared" si="8"/>
        <v>0</v>
      </c>
      <c r="J47" s="77">
        <f t="shared" si="9"/>
        <v>0</v>
      </c>
      <c r="K47" s="13"/>
      <c r="L47" s="13"/>
      <c r="M47" s="129" t="s">
        <v>203</v>
      </c>
    </row>
    <row r="48" spans="1:13" ht="38.25" x14ac:dyDescent="0.25">
      <c r="A48" s="12">
        <v>3</v>
      </c>
      <c r="B48" s="145"/>
      <c r="C48" s="12" t="s">
        <v>58</v>
      </c>
      <c r="D48" s="12" t="s">
        <v>43</v>
      </c>
      <c r="E48" s="10">
        <v>50</v>
      </c>
      <c r="F48" s="75"/>
      <c r="G48" s="77">
        <f>ROUND(F48*(1+H48),2)</f>
        <v>0</v>
      </c>
      <c r="H48" s="11">
        <v>0.08</v>
      </c>
      <c r="I48" s="77">
        <f t="shared" si="8"/>
        <v>0</v>
      </c>
      <c r="J48" s="77">
        <f t="shared" si="9"/>
        <v>0</v>
      </c>
      <c r="K48" s="13"/>
      <c r="L48" s="13"/>
      <c r="M48" s="129" t="s">
        <v>204</v>
      </c>
    </row>
    <row r="49" spans="1:13" ht="38.25" x14ac:dyDescent="0.25">
      <c r="A49" s="12">
        <v>4</v>
      </c>
      <c r="B49" s="145"/>
      <c r="C49" s="12" t="s">
        <v>59</v>
      </c>
      <c r="D49" s="12" t="s">
        <v>43</v>
      </c>
      <c r="E49" s="10">
        <v>50</v>
      </c>
      <c r="F49" s="75"/>
      <c r="G49" s="77">
        <f t="shared" ref="G49:G78" si="10">ROUND(F49*(1+H49),2)</f>
        <v>0</v>
      </c>
      <c r="H49" s="11">
        <v>0.08</v>
      </c>
      <c r="I49" s="77">
        <f t="shared" ref="I49:I67" si="11">ROUND(F49*E49,2)</f>
        <v>0</v>
      </c>
      <c r="J49" s="77">
        <f t="shared" ref="J49:J67" si="12">ROUND(I49*(1+H49),2)</f>
        <v>0</v>
      </c>
      <c r="K49" s="13"/>
      <c r="L49" s="13"/>
      <c r="M49" s="129" t="s">
        <v>205</v>
      </c>
    </row>
    <row r="50" spans="1:13" ht="38.25" x14ac:dyDescent="0.25">
      <c r="A50" s="12">
        <v>5</v>
      </c>
      <c r="B50" s="145"/>
      <c r="C50" s="12" t="s">
        <v>60</v>
      </c>
      <c r="D50" s="12" t="s">
        <v>43</v>
      </c>
      <c r="E50" s="10">
        <v>50</v>
      </c>
      <c r="F50" s="75"/>
      <c r="G50" s="77">
        <f t="shared" si="10"/>
        <v>0</v>
      </c>
      <c r="H50" s="11">
        <v>0.08</v>
      </c>
      <c r="I50" s="77">
        <f t="shared" si="11"/>
        <v>0</v>
      </c>
      <c r="J50" s="77">
        <f t="shared" si="12"/>
        <v>0</v>
      </c>
      <c r="K50" s="13"/>
      <c r="L50" s="13"/>
      <c r="M50" s="129" t="s">
        <v>206</v>
      </c>
    </row>
    <row r="51" spans="1:13" x14ac:dyDescent="0.25">
      <c r="A51" s="12">
        <v>6</v>
      </c>
      <c r="B51" s="88" t="s">
        <v>61</v>
      </c>
      <c r="C51" s="119"/>
      <c r="D51" s="12" t="s">
        <v>43</v>
      </c>
      <c r="E51" s="127">
        <v>2000</v>
      </c>
      <c r="F51" s="75"/>
      <c r="G51" s="77">
        <f t="shared" si="10"/>
        <v>0</v>
      </c>
      <c r="H51" s="133">
        <v>0.23</v>
      </c>
      <c r="I51" s="77">
        <f t="shared" si="11"/>
        <v>0</v>
      </c>
      <c r="J51" s="77">
        <f t="shared" si="12"/>
        <v>0</v>
      </c>
      <c r="K51" s="13"/>
      <c r="L51" s="13"/>
    </row>
    <row r="52" spans="1:13" ht="25.5" x14ac:dyDescent="0.25">
      <c r="A52" s="12">
        <v>7</v>
      </c>
      <c r="B52" s="105" t="s">
        <v>121</v>
      </c>
      <c r="C52" s="119"/>
      <c r="D52" s="12" t="s">
        <v>62</v>
      </c>
      <c r="E52" s="10">
        <v>2</v>
      </c>
      <c r="F52" s="75"/>
      <c r="G52" s="77">
        <f t="shared" si="10"/>
        <v>0</v>
      </c>
      <c r="H52" s="11">
        <v>0.08</v>
      </c>
      <c r="I52" s="77">
        <f t="shared" si="11"/>
        <v>0</v>
      </c>
      <c r="J52" s="77">
        <f t="shared" si="12"/>
        <v>0</v>
      </c>
      <c r="K52" s="13"/>
      <c r="L52" s="13"/>
    </row>
    <row r="53" spans="1:13" x14ac:dyDescent="0.25">
      <c r="A53" s="12">
        <v>8</v>
      </c>
      <c r="B53" s="105" t="s">
        <v>122</v>
      </c>
      <c r="C53" s="119"/>
      <c r="D53" s="28" t="s">
        <v>123</v>
      </c>
      <c r="E53" s="10">
        <v>580</v>
      </c>
      <c r="F53" s="75"/>
      <c r="G53" s="77">
        <f t="shared" si="10"/>
        <v>0</v>
      </c>
      <c r="H53" s="11">
        <v>0.08</v>
      </c>
      <c r="I53" s="77">
        <f t="shared" si="11"/>
        <v>0</v>
      </c>
      <c r="J53" s="77">
        <f t="shared" si="12"/>
        <v>0</v>
      </c>
      <c r="K53" s="13"/>
      <c r="L53" s="13"/>
    </row>
    <row r="54" spans="1:13" ht="140.25" x14ac:dyDescent="0.25">
      <c r="A54" s="12">
        <v>9</v>
      </c>
      <c r="B54" s="105" t="s">
        <v>125</v>
      </c>
      <c r="C54" s="119"/>
      <c r="D54" s="12" t="s">
        <v>43</v>
      </c>
      <c r="E54" s="10">
        <v>100</v>
      </c>
      <c r="F54" s="75"/>
      <c r="G54" s="77">
        <f t="shared" si="10"/>
        <v>0</v>
      </c>
      <c r="H54" s="11">
        <v>0.08</v>
      </c>
      <c r="I54" s="77">
        <f t="shared" si="11"/>
        <v>0</v>
      </c>
      <c r="J54" s="77">
        <f t="shared" si="12"/>
        <v>0</v>
      </c>
      <c r="K54" s="13"/>
      <c r="L54" s="13"/>
    </row>
    <row r="55" spans="1:13" ht="25.5" x14ac:dyDescent="0.25">
      <c r="A55" s="12">
        <v>10</v>
      </c>
      <c r="B55" s="105" t="s">
        <v>124</v>
      </c>
      <c r="C55" s="119"/>
      <c r="D55" s="12" t="s">
        <v>43</v>
      </c>
      <c r="E55" s="10">
        <v>543</v>
      </c>
      <c r="F55" s="75"/>
      <c r="G55" s="77">
        <f t="shared" si="10"/>
        <v>0</v>
      </c>
      <c r="H55" s="11">
        <v>0.08</v>
      </c>
      <c r="I55" s="77">
        <f t="shared" si="11"/>
        <v>0</v>
      </c>
      <c r="J55" s="77">
        <f t="shared" si="12"/>
        <v>0</v>
      </c>
      <c r="K55" s="13"/>
      <c r="L55" s="13"/>
    </row>
    <row r="56" spans="1:13" x14ac:dyDescent="0.25">
      <c r="A56" s="12">
        <v>11</v>
      </c>
      <c r="B56" s="88" t="s">
        <v>63</v>
      </c>
      <c r="C56" s="119"/>
      <c r="D56" s="12" t="s">
        <v>64</v>
      </c>
      <c r="E56" s="126">
        <v>146</v>
      </c>
      <c r="F56" s="75"/>
      <c r="G56" s="77">
        <f t="shared" si="10"/>
        <v>0</v>
      </c>
      <c r="H56" s="133">
        <v>0.23</v>
      </c>
      <c r="I56" s="77">
        <f t="shared" si="11"/>
        <v>0</v>
      </c>
      <c r="J56" s="77">
        <f t="shared" si="12"/>
        <v>0</v>
      </c>
      <c r="K56" s="13"/>
      <c r="L56" s="13"/>
    </row>
    <row r="57" spans="1:13" x14ac:dyDescent="0.25">
      <c r="A57" s="12">
        <v>12</v>
      </c>
      <c r="B57" s="88" t="s">
        <v>65</v>
      </c>
      <c r="C57" s="119"/>
      <c r="D57" s="12" t="s">
        <v>43</v>
      </c>
      <c r="E57" s="76">
        <v>1085</v>
      </c>
      <c r="F57" s="75"/>
      <c r="G57" s="77">
        <f t="shared" si="10"/>
        <v>0</v>
      </c>
      <c r="H57" s="133">
        <v>0.23</v>
      </c>
      <c r="I57" s="77">
        <f t="shared" si="11"/>
        <v>0</v>
      </c>
      <c r="J57" s="77">
        <f t="shared" si="12"/>
        <v>0</v>
      </c>
      <c r="K57" s="13"/>
      <c r="L57" s="13"/>
    </row>
    <row r="58" spans="1:13" x14ac:dyDescent="0.25">
      <c r="A58" s="12">
        <v>13</v>
      </c>
      <c r="B58" s="88" t="s">
        <v>66</v>
      </c>
      <c r="C58" s="119"/>
      <c r="D58" s="12" t="s">
        <v>43</v>
      </c>
      <c r="E58" s="76">
        <v>2387</v>
      </c>
      <c r="F58" s="75"/>
      <c r="G58" s="77">
        <f t="shared" si="10"/>
        <v>0</v>
      </c>
      <c r="H58" s="133">
        <v>0.23</v>
      </c>
      <c r="I58" s="77">
        <f t="shared" si="11"/>
        <v>0</v>
      </c>
      <c r="J58" s="77">
        <f t="shared" si="12"/>
        <v>0</v>
      </c>
      <c r="K58" s="13"/>
      <c r="L58" s="13"/>
    </row>
    <row r="59" spans="1:13" x14ac:dyDescent="0.25">
      <c r="A59" s="12">
        <v>14</v>
      </c>
      <c r="B59" s="88" t="s">
        <v>67</v>
      </c>
      <c r="C59" s="119"/>
      <c r="D59" s="12" t="s">
        <v>43</v>
      </c>
      <c r="E59" s="10">
        <v>543</v>
      </c>
      <c r="F59" s="75"/>
      <c r="G59" s="77">
        <f t="shared" si="10"/>
        <v>0</v>
      </c>
      <c r="H59" s="133">
        <v>0.23</v>
      </c>
      <c r="I59" s="77">
        <f t="shared" si="11"/>
        <v>0</v>
      </c>
      <c r="J59" s="77">
        <f t="shared" si="12"/>
        <v>0</v>
      </c>
      <c r="K59" s="13"/>
      <c r="L59" s="13"/>
    </row>
    <row r="60" spans="1:13" ht="38.25" x14ac:dyDescent="0.25">
      <c r="A60" s="12">
        <v>15</v>
      </c>
      <c r="B60" s="105" t="s">
        <v>179</v>
      </c>
      <c r="C60" s="12" t="s">
        <v>178</v>
      </c>
      <c r="D60" s="12" t="s">
        <v>43</v>
      </c>
      <c r="E60" s="10">
        <v>40</v>
      </c>
      <c r="F60" s="75"/>
      <c r="G60" s="77">
        <f t="shared" si="10"/>
        <v>0</v>
      </c>
      <c r="H60" s="133">
        <v>0.08</v>
      </c>
      <c r="I60" s="77">
        <f t="shared" si="11"/>
        <v>0</v>
      </c>
      <c r="J60" s="77">
        <f t="shared" si="12"/>
        <v>0</v>
      </c>
      <c r="K60" s="13"/>
      <c r="L60" s="13"/>
      <c r="M60" s="129" t="s">
        <v>207</v>
      </c>
    </row>
    <row r="61" spans="1:13" ht="25.5" x14ac:dyDescent="0.25">
      <c r="A61" s="12">
        <v>16</v>
      </c>
      <c r="B61" s="145" t="s">
        <v>68</v>
      </c>
      <c r="C61" s="134" t="s">
        <v>163</v>
      </c>
      <c r="D61" s="12" t="s">
        <v>43</v>
      </c>
      <c r="E61" s="10">
        <v>200</v>
      </c>
      <c r="F61" s="75"/>
      <c r="G61" s="77">
        <f t="shared" si="10"/>
        <v>0</v>
      </c>
      <c r="H61" s="133">
        <v>0.08</v>
      </c>
      <c r="I61" s="77">
        <f t="shared" si="11"/>
        <v>0</v>
      </c>
      <c r="J61" s="77">
        <f t="shared" si="12"/>
        <v>0</v>
      </c>
      <c r="K61" s="13"/>
      <c r="L61" s="13"/>
    </row>
    <row r="62" spans="1:13" ht="25.5" x14ac:dyDescent="0.25">
      <c r="A62" s="12">
        <v>17</v>
      </c>
      <c r="B62" s="145"/>
      <c r="C62" s="134" t="s">
        <v>164</v>
      </c>
      <c r="D62" s="12" t="s">
        <v>43</v>
      </c>
      <c r="E62" s="10">
        <v>300</v>
      </c>
      <c r="F62" s="75"/>
      <c r="G62" s="77">
        <f t="shared" si="10"/>
        <v>0</v>
      </c>
      <c r="H62" s="133">
        <v>0.08</v>
      </c>
      <c r="I62" s="77">
        <f t="shared" si="11"/>
        <v>0</v>
      </c>
      <c r="J62" s="77">
        <f t="shared" si="12"/>
        <v>0</v>
      </c>
      <c r="K62" s="13"/>
      <c r="L62" s="13"/>
    </row>
    <row r="63" spans="1:13" x14ac:dyDescent="0.25">
      <c r="A63" s="12">
        <v>18</v>
      </c>
      <c r="B63" s="145"/>
      <c r="C63" s="132" t="s">
        <v>144</v>
      </c>
      <c r="D63" s="12" t="s">
        <v>43</v>
      </c>
      <c r="E63" s="10">
        <v>200</v>
      </c>
      <c r="F63" s="75"/>
      <c r="G63" s="77">
        <f t="shared" si="10"/>
        <v>0</v>
      </c>
      <c r="H63" s="133">
        <v>0.08</v>
      </c>
      <c r="I63" s="77">
        <f t="shared" si="11"/>
        <v>0</v>
      </c>
      <c r="J63" s="77">
        <f t="shared" si="12"/>
        <v>0</v>
      </c>
      <c r="K63" s="13"/>
      <c r="L63" s="13"/>
    </row>
    <row r="64" spans="1:13" x14ac:dyDescent="0.25">
      <c r="A64" s="12">
        <v>19</v>
      </c>
      <c r="B64" s="145"/>
      <c r="C64" s="130" t="s">
        <v>69</v>
      </c>
      <c r="D64" s="12" t="s">
        <v>43</v>
      </c>
      <c r="E64" s="76">
        <v>4000</v>
      </c>
      <c r="F64" s="75"/>
      <c r="G64" s="77">
        <f t="shared" si="10"/>
        <v>0</v>
      </c>
      <c r="H64" s="133">
        <v>0.08</v>
      </c>
      <c r="I64" s="77">
        <f t="shared" si="11"/>
        <v>0</v>
      </c>
      <c r="J64" s="77">
        <f t="shared" si="12"/>
        <v>0</v>
      </c>
      <c r="K64" s="13"/>
      <c r="L64" s="13"/>
    </row>
    <row r="65" spans="1:12" x14ac:dyDescent="0.25">
      <c r="A65" s="12">
        <v>20</v>
      </c>
      <c r="B65" s="145"/>
      <c r="C65" s="134" t="s">
        <v>126</v>
      </c>
      <c r="D65" s="12" t="s">
        <v>43</v>
      </c>
      <c r="E65" s="10">
        <v>100</v>
      </c>
      <c r="F65" s="75"/>
      <c r="G65" s="77">
        <f t="shared" si="10"/>
        <v>0</v>
      </c>
      <c r="H65" s="133">
        <v>0.08</v>
      </c>
      <c r="I65" s="77">
        <f t="shared" si="11"/>
        <v>0</v>
      </c>
      <c r="J65" s="77">
        <f t="shared" si="12"/>
        <v>0</v>
      </c>
      <c r="K65" s="13"/>
      <c r="L65" s="13"/>
    </row>
    <row r="66" spans="1:12" ht="38.25" x14ac:dyDescent="0.25">
      <c r="A66" s="12">
        <v>21</v>
      </c>
      <c r="B66" s="120" t="s">
        <v>174</v>
      </c>
      <c r="C66" s="130" t="s">
        <v>175</v>
      </c>
      <c r="D66" s="12" t="s">
        <v>43</v>
      </c>
      <c r="E66" s="10">
        <v>700</v>
      </c>
      <c r="F66" s="75"/>
      <c r="G66" s="77">
        <f t="shared" si="10"/>
        <v>0</v>
      </c>
      <c r="H66" s="133">
        <v>0.08</v>
      </c>
      <c r="I66" s="77">
        <f t="shared" si="11"/>
        <v>0</v>
      </c>
      <c r="J66" s="77">
        <f t="shared" si="12"/>
        <v>0</v>
      </c>
      <c r="K66" s="13"/>
      <c r="L66" s="13"/>
    </row>
    <row r="67" spans="1:12" ht="38.25" x14ac:dyDescent="0.25">
      <c r="A67" s="12">
        <v>22</v>
      </c>
      <c r="B67" s="105" t="s">
        <v>176</v>
      </c>
      <c r="C67" s="130" t="s">
        <v>177</v>
      </c>
      <c r="D67" s="12" t="s">
        <v>70</v>
      </c>
      <c r="E67" s="126">
        <v>60</v>
      </c>
      <c r="F67" s="75"/>
      <c r="G67" s="77">
        <f t="shared" si="10"/>
        <v>0</v>
      </c>
      <c r="H67" s="133">
        <v>0.08</v>
      </c>
      <c r="I67" s="77">
        <f t="shared" si="11"/>
        <v>0</v>
      </c>
      <c r="J67" s="77">
        <f t="shared" si="12"/>
        <v>0</v>
      </c>
      <c r="K67" s="13"/>
      <c r="L67" s="13"/>
    </row>
    <row r="68" spans="1:12" x14ac:dyDescent="0.25">
      <c r="A68" s="12">
        <v>23</v>
      </c>
      <c r="B68" s="88" t="s">
        <v>71</v>
      </c>
      <c r="C68" s="135"/>
      <c r="D68" s="12" t="s">
        <v>43</v>
      </c>
      <c r="E68" s="126">
        <v>543</v>
      </c>
      <c r="F68" s="75"/>
      <c r="G68" s="77">
        <f t="shared" si="10"/>
        <v>0</v>
      </c>
      <c r="H68" s="133">
        <v>0.08</v>
      </c>
      <c r="I68" s="77">
        <f t="shared" ref="I68:I76" si="13">ROUND(F68*E68,2)</f>
        <v>0</v>
      </c>
      <c r="J68" s="77">
        <f t="shared" ref="J68:J76" si="14">ROUND(I68*(1+H68),2)</f>
        <v>0</v>
      </c>
      <c r="K68" s="13"/>
      <c r="L68" s="13"/>
    </row>
    <row r="69" spans="1:12" x14ac:dyDescent="0.25">
      <c r="A69" s="12">
        <v>24</v>
      </c>
      <c r="B69" s="88" t="s">
        <v>72</v>
      </c>
      <c r="C69" s="132" t="s">
        <v>143</v>
      </c>
      <c r="D69" s="12" t="s">
        <v>43</v>
      </c>
      <c r="E69" s="10">
        <v>217</v>
      </c>
      <c r="F69" s="75"/>
      <c r="G69" s="77">
        <f t="shared" si="10"/>
        <v>0</v>
      </c>
      <c r="H69" s="133">
        <v>0.23</v>
      </c>
      <c r="I69" s="77">
        <f t="shared" si="13"/>
        <v>0</v>
      </c>
      <c r="J69" s="77">
        <f t="shared" si="14"/>
        <v>0</v>
      </c>
      <c r="K69" s="13"/>
      <c r="L69" s="13"/>
    </row>
    <row r="70" spans="1:12" ht="25.5" x14ac:dyDescent="0.25">
      <c r="A70" s="12">
        <v>25</v>
      </c>
      <c r="B70" s="105" t="s">
        <v>127</v>
      </c>
      <c r="C70" s="135"/>
      <c r="D70" s="12" t="s">
        <v>43</v>
      </c>
      <c r="E70" s="10">
        <v>2</v>
      </c>
      <c r="F70" s="75"/>
      <c r="G70" s="77">
        <f t="shared" si="10"/>
        <v>0</v>
      </c>
      <c r="H70" s="11">
        <v>0.08</v>
      </c>
      <c r="I70" s="77">
        <f t="shared" si="13"/>
        <v>0</v>
      </c>
      <c r="J70" s="77">
        <f t="shared" si="14"/>
        <v>0</v>
      </c>
      <c r="K70" s="13"/>
      <c r="L70" s="13"/>
    </row>
    <row r="71" spans="1:12" ht="25.5" x14ac:dyDescent="0.25">
      <c r="A71" s="12">
        <v>26</v>
      </c>
      <c r="B71" s="88" t="s">
        <v>73</v>
      </c>
      <c r="C71" s="135"/>
      <c r="D71" s="12" t="s">
        <v>43</v>
      </c>
      <c r="E71" s="10">
        <v>2</v>
      </c>
      <c r="F71" s="75"/>
      <c r="G71" s="77">
        <f t="shared" si="10"/>
        <v>0</v>
      </c>
      <c r="H71" s="11">
        <v>0.08</v>
      </c>
      <c r="I71" s="77">
        <f t="shared" si="13"/>
        <v>0</v>
      </c>
      <c r="J71" s="77">
        <f t="shared" si="14"/>
        <v>0</v>
      </c>
      <c r="K71" s="13"/>
      <c r="L71" s="13"/>
    </row>
    <row r="72" spans="1:12" ht="25.5" x14ac:dyDescent="0.25">
      <c r="A72" s="12">
        <v>27</v>
      </c>
      <c r="B72" s="88" t="s">
        <v>74</v>
      </c>
      <c r="C72" s="135"/>
      <c r="D72" s="12" t="s">
        <v>43</v>
      </c>
      <c r="E72" s="10">
        <v>55</v>
      </c>
      <c r="F72" s="75"/>
      <c r="G72" s="77">
        <f t="shared" si="10"/>
        <v>0</v>
      </c>
      <c r="H72" s="11">
        <v>0.08</v>
      </c>
      <c r="I72" s="77">
        <f t="shared" si="13"/>
        <v>0</v>
      </c>
      <c r="J72" s="77">
        <f t="shared" si="14"/>
        <v>0</v>
      </c>
      <c r="K72" s="13"/>
      <c r="L72" s="13"/>
    </row>
    <row r="73" spans="1:12" x14ac:dyDescent="0.25">
      <c r="A73" s="12">
        <v>28</v>
      </c>
      <c r="B73" s="88" t="s">
        <v>75</v>
      </c>
      <c r="C73" s="135"/>
      <c r="D73" s="12" t="s">
        <v>43</v>
      </c>
      <c r="E73" s="10">
        <v>2</v>
      </c>
      <c r="F73" s="75"/>
      <c r="G73" s="77">
        <f t="shared" si="10"/>
        <v>0</v>
      </c>
      <c r="H73" s="11">
        <v>0.08</v>
      </c>
      <c r="I73" s="77">
        <f t="shared" si="13"/>
        <v>0</v>
      </c>
      <c r="J73" s="77">
        <f t="shared" si="14"/>
        <v>0</v>
      </c>
      <c r="K73" s="13"/>
      <c r="L73" s="13"/>
    </row>
    <row r="74" spans="1:12" x14ac:dyDescent="0.25">
      <c r="A74" s="12">
        <v>29</v>
      </c>
      <c r="B74" s="88" t="s">
        <v>76</v>
      </c>
      <c r="C74" s="135"/>
      <c r="D74" s="12" t="s">
        <v>43</v>
      </c>
      <c r="E74" s="10">
        <v>2</v>
      </c>
      <c r="F74" s="75"/>
      <c r="G74" s="77">
        <f t="shared" si="10"/>
        <v>0</v>
      </c>
      <c r="H74" s="11">
        <v>0.08</v>
      </c>
      <c r="I74" s="77">
        <f t="shared" si="13"/>
        <v>0</v>
      </c>
      <c r="J74" s="77">
        <f t="shared" si="14"/>
        <v>0</v>
      </c>
      <c r="K74" s="13"/>
      <c r="L74" s="13"/>
    </row>
    <row r="75" spans="1:12" x14ac:dyDescent="0.25">
      <c r="A75" s="12">
        <v>30</v>
      </c>
      <c r="B75" s="105" t="s">
        <v>128</v>
      </c>
      <c r="C75" s="135"/>
      <c r="D75" s="12" t="s">
        <v>43</v>
      </c>
      <c r="E75" s="10">
        <v>81</v>
      </c>
      <c r="F75" s="75"/>
      <c r="G75" s="77">
        <f t="shared" si="10"/>
        <v>0</v>
      </c>
      <c r="H75" s="11">
        <v>0.08</v>
      </c>
      <c r="I75" s="77">
        <f t="shared" si="13"/>
        <v>0</v>
      </c>
      <c r="J75" s="77">
        <f t="shared" si="14"/>
        <v>0</v>
      </c>
      <c r="K75" s="13"/>
      <c r="L75" s="13"/>
    </row>
    <row r="76" spans="1:12" ht="29.25" customHeight="1" x14ac:dyDescent="0.25">
      <c r="A76" s="12">
        <v>31</v>
      </c>
      <c r="B76" s="105" t="s">
        <v>169</v>
      </c>
      <c r="C76" s="130" t="s">
        <v>168</v>
      </c>
      <c r="D76" s="12" t="s">
        <v>43</v>
      </c>
      <c r="E76" s="126">
        <v>500</v>
      </c>
      <c r="F76" s="75"/>
      <c r="G76" s="77">
        <f t="shared" si="10"/>
        <v>0</v>
      </c>
      <c r="H76" s="11">
        <v>0.08</v>
      </c>
      <c r="I76" s="77">
        <f t="shared" si="13"/>
        <v>0</v>
      </c>
      <c r="J76" s="77">
        <f t="shared" si="14"/>
        <v>0</v>
      </c>
      <c r="K76" s="13"/>
      <c r="L76" s="13"/>
    </row>
    <row r="77" spans="1:12" ht="63.75" x14ac:dyDescent="0.25">
      <c r="A77" s="12">
        <v>32</v>
      </c>
      <c r="B77" s="122" t="s">
        <v>171</v>
      </c>
      <c r="C77" s="130" t="s">
        <v>170</v>
      </c>
      <c r="D77" s="12" t="s">
        <v>77</v>
      </c>
      <c r="E77" s="10">
        <v>20</v>
      </c>
      <c r="F77" s="75"/>
      <c r="G77" s="77">
        <f t="shared" si="10"/>
        <v>0</v>
      </c>
      <c r="H77" s="11">
        <v>0.08</v>
      </c>
      <c r="I77" s="77">
        <f t="shared" ref="I77" si="15">ROUND(F77*E77,2)</f>
        <v>0</v>
      </c>
      <c r="J77" s="77">
        <f t="shared" ref="J77" si="16">ROUND(I77*(1+H77),2)</f>
        <v>0</v>
      </c>
      <c r="K77" s="13"/>
      <c r="L77" s="13"/>
    </row>
    <row r="78" spans="1:12" ht="25.5" x14ac:dyDescent="0.25">
      <c r="A78" s="12">
        <v>33</v>
      </c>
      <c r="B78" s="105" t="s">
        <v>172</v>
      </c>
      <c r="C78" s="12" t="s">
        <v>173</v>
      </c>
      <c r="D78" s="12" t="s">
        <v>77</v>
      </c>
      <c r="E78" s="10">
        <v>100</v>
      </c>
      <c r="F78" s="75"/>
      <c r="G78" s="77">
        <f t="shared" si="10"/>
        <v>0</v>
      </c>
      <c r="H78" s="11">
        <v>0.08</v>
      </c>
      <c r="I78" s="77">
        <f t="shared" ref="I78" si="17">ROUND(F78*E78,2)</f>
        <v>0</v>
      </c>
      <c r="J78" s="77">
        <f t="shared" ref="J78" si="18">ROUND(I78*(1+H78),2)</f>
        <v>0</v>
      </c>
      <c r="K78" s="13"/>
      <c r="L78" s="13"/>
    </row>
    <row r="79" spans="1:12" x14ac:dyDescent="0.25">
      <c r="A79" s="12">
        <v>34</v>
      </c>
      <c r="B79" s="128" t="s">
        <v>150</v>
      </c>
      <c r="C79" s="119"/>
      <c r="D79" s="12" t="s">
        <v>77</v>
      </c>
      <c r="E79" s="126">
        <v>100</v>
      </c>
      <c r="F79" s="75"/>
      <c r="G79" s="77">
        <f>ROUND(F79*(1+H79),2)</f>
        <v>0</v>
      </c>
      <c r="H79" s="11">
        <v>0.08</v>
      </c>
      <c r="I79" s="77">
        <f t="shared" si="8"/>
        <v>0</v>
      </c>
      <c r="J79" s="77">
        <f t="shared" si="9"/>
        <v>0</v>
      </c>
      <c r="K79" s="13"/>
      <c r="L79" s="13"/>
    </row>
    <row r="80" spans="1:12" x14ac:dyDescent="0.25">
      <c r="A80" s="14"/>
      <c r="B80" s="141"/>
      <c r="C80" s="141"/>
      <c r="D80" s="141"/>
      <c r="E80" s="141"/>
      <c r="F80" s="141"/>
      <c r="G80" s="17"/>
      <c r="H80" s="18" t="s">
        <v>13</v>
      </c>
      <c r="I80" s="78">
        <f>SUM(I46:I79)</f>
        <v>0</v>
      </c>
      <c r="J80" s="78">
        <f>SUM(J46:J79)</f>
        <v>0</v>
      </c>
      <c r="K80" s="19"/>
      <c r="L80" s="19"/>
    </row>
    <row r="81" spans="1:13" x14ac:dyDescent="0.25">
      <c r="A81" s="1"/>
      <c r="B81" s="142"/>
      <c r="C81" s="143"/>
      <c r="D81" s="143"/>
      <c r="E81" s="143"/>
      <c r="F81" s="143"/>
      <c r="G81" s="23"/>
      <c r="H81" s="24"/>
      <c r="I81" s="108"/>
      <c r="J81" s="108"/>
      <c r="K81" s="137" t="s">
        <v>147</v>
      </c>
      <c r="L81" s="137"/>
    </row>
    <row r="82" spans="1:13" x14ac:dyDescent="0.25">
      <c r="K82" s="137" t="s">
        <v>14</v>
      </c>
      <c r="L82" s="137"/>
    </row>
    <row r="83" spans="1:13" x14ac:dyDescent="0.25">
      <c r="A83" s="25"/>
      <c r="B83" s="2" t="s">
        <v>0</v>
      </c>
      <c r="C83" s="3">
        <v>5</v>
      </c>
      <c r="D83" s="144"/>
      <c r="E83" s="144"/>
      <c r="F83" s="144"/>
      <c r="G83" s="144"/>
      <c r="H83" s="144"/>
      <c r="I83" s="144"/>
      <c r="J83" s="144"/>
      <c r="K83" s="21"/>
      <c r="L83" s="73"/>
    </row>
    <row r="84" spans="1:13" ht="51" x14ac:dyDescent="0.25">
      <c r="A84" s="5" t="s">
        <v>1</v>
      </c>
      <c r="B84" s="90" t="s">
        <v>2</v>
      </c>
      <c r="C84" s="5" t="s">
        <v>3</v>
      </c>
      <c r="D84" s="5" t="s">
        <v>4</v>
      </c>
      <c r="E84" s="6" t="s">
        <v>5</v>
      </c>
      <c r="F84" s="29" t="s">
        <v>19</v>
      </c>
      <c r="G84" s="29" t="s">
        <v>7</v>
      </c>
      <c r="H84" s="5" t="s">
        <v>8</v>
      </c>
      <c r="I84" s="29" t="s">
        <v>9</v>
      </c>
      <c r="J84" s="29" t="s">
        <v>10</v>
      </c>
      <c r="K84" s="5" t="s">
        <v>20</v>
      </c>
      <c r="L84" s="5" t="s">
        <v>12</v>
      </c>
    </row>
    <row r="85" spans="1:13" x14ac:dyDescent="0.25">
      <c r="A85" s="28">
        <v>1</v>
      </c>
      <c r="B85" s="88" t="s">
        <v>78</v>
      </c>
      <c r="C85" s="119"/>
      <c r="D85" s="12" t="s">
        <v>43</v>
      </c>
      <c r="E85" s="10">
        <v>50</v>
      </c>
      <c r="F85" s="74"/>
      <c r="G85" s="77">
        <f t="shared" ref="G85:G105" si="19">ROUND(F85*(1+H85),2)</f>
        <v>0</v>
      </c>
      <c r="H85" s="11">
        <v>0.08</v>
      </c>
      <c r="I85" s="77">
        <f t="shared" ref="I85:I90" si="20">ROUND(F85*E85,2)</f>
        <v>0</v>
      </c>
      <c r="J85" s="77">
        <f t="shared" ref="J85:J90" si="21">ROUND(I85*(1+H85),2)</f>
        <v>0</v>
      </c>
      <c r="K85" s="28"/>
      <c r="L85" s="28"/>
    </row>
    <row r="86" spans="1:13" x14ac:dyDescent="0.25">
      <c r="A86" s="28">
        <v>2</v>
      </c>
      <c r="B86" s="88" t="s">
        <v>79</v>
      </c>
      <c r="C86" s="119"/>
      <c r="D86" s="12" t="s">
        <v>43</v>
      </c>
      <c r="E86" s="10">
        <v>50</v>
      </c>
      <c r="F86" s="74"/>
      <c r="G86" s="77">
        <f t="shared" si="19"/>
        <v>0</v>
      </c>
      <c r="H86" s="11">
        <v>0.08</v>
      </c>
      <c r="I86" s="77">
        <f t="shared" si="20"/>
        <v>0</v>
      </c>
      <c r="J86" s="77">
        <f t="shared" si="21"/>
        <v>0</v>
      </c>
      <c r="K86" s="28"/>
      <c r="L86" s="28"/>
    </row>
    <row r="87" spans="1:13" ht="38.25" x14ac:dyDescent="0.25">
      <c r="A87" s="28">
        <v>3</v>
      </c>
      <c r="B87" s="88" t="s">
        <v>80</v>
      </c>
      <c r="C87" s="119"/>
      <c r="D87" s="12" t="s">
        <v>43</v>
      </c>
      <c r="E87" s="127">
        <v>85476</v>
      </c>
      <c r="F87" s="74"/>
      <c r="G87" s="77">
        <f t="shared" si="19"/>
        <v>0</v>
      </c>
      <c r="H87" s="11">
        <v>0.08</v>
      </c>
      <c r="I87" s="77">
        <f t="shared" si="20"/>
        <v>0</v>
      </c>
      <c r="J87" s="77">
        <f t="shared" si="21"/>
        <v>0</v>
      </c>
      <c r="K87" s="28"/>
      <c r="L87" s="28"/>
      <c r="M87" s="129" t="s">
        <v>208</v>
      </c>
    </row>
    <row r="88" spans="1:13" ht="38.25" x14ac:dyDescent="0.25">
      <c r="A88" s="28">
        <v>4</v>
      </c>
      <c r="B88" s="105" t="s">
        <v>197</v>
      </c>
      <c r="C88" s="119"/>
      <c r="D88" s="12" t="s">
        <v>43</v>
      </c>
      <c r="E88" s="76">
        <v>1736</v>
      </c>
      <c r="F88" s="74"/>
      <c r="G88" s="77">
        <f t="shared" si="19"/>
        <v>0</v>
      </c>
      <c r="H88" s="11">
        <v>0.08</v>
      </c>
      <c r="I88" s="77">
        <f t="shared" si="20"/>
        <v>0</v>
      </c>
      <c r="J88" s="77">
        <f t="shared" si="21"/>
        <v>0</v>
      </c>
      <c r="K88" s="28"/>
      <c r="L88" s="28"/>
      <c r="M88" s="129" t="s">
        <v>209</v>
      </c>
    </row>
    <row r="89" spans="1:13" ht="25.5" x14ac:dyDescent="0.25">
      <c r="A89" s="28">
        <v>5</v>
      </c>
      <c r="B89" s="88" t="s">
        <v>81</v>
      </c>
      <c r="C89" s="119"/>
      <c r="D89" s="12" t="s">
        <v>43</v>
      </c>
      <c r="E89" s="76">
        <v>1286</v>
      </c>
      <c r="F89" s="74"/>
      <c r="G89" s="77">
        <f t="shared" si="19"/>
        <v>0</v>
      </c>
      <c r="H89" s="11">
        <v>0.08</v>
      </c>
      <c r="I89" s="77">
        <f t="shared" si="20"/>
        <v>0</v>
      </c>
      <c r="J89" s="77">
        <f t="shared" si="21"/>
        <v>0</v>
      </c>
      <c r="K89" s="28"/>
      <c r="L89" s="28"/>
    </row>
    <row r="90" spans="1:13" x14ac:dyDescent="0.25">
      <c r="A90" s="28">
        <v>6</v>
      </c>
      <c r="B90" s="105" t="s">
        <v>191</v>
      </c>
      <c r="C90" s="12" t="s">
        <v>186</v>
      </c>
      <c r="D90" s="12" t="s">
        <v>43</v>
      </c>
      <c r="E90" s="10">
        <v>50</v>
      </c>
      <c r="F90" s="74"/>
      <c r="G90" s="77">
        <f t="shared" si="19"/>
        <v>0</v>
      </c>
      <c r="H90" s="11">
        <v>0.08</v>
      </c>
      <c r="I90" s="77">
        <f t="shared" si="20"/>
        <v>0</v>
      </c>
      <c r="J90" s="77">
        <f t="shared" si="21"/>
        <v>0</v>
      </c>
      <c r="K90" s="28"/>
      <c r="L90" s="28"/>
    </row>
    <row r="91" spans="1:13" x14ac:dyDescent="0.25">
      <c r="A91" s="28">
        <v>7</v>
      </c>
      <c r="B91" s="105" t="s">
        <v>190</v>
      </c>
      <c r="C91" s="12" t="s">
        <v>187</v>
      </c>
      <c r="D91" s="12" t="s">
        <v>43</v>
      </c>
      <c r="E91" s="10">
        <v>50</v>
      </c>
      <c r="F91" s="74"/>
      <c r="G91" s="77">
        <f t="shared" si="19"/>
        <v>0</v>
      </c>
      <c r="H91" s="11">
        <v>0.08</v>
      </c>
      <c r="I91" s="77">
        <f t="shared" ref="I91:I105" si="22">ROUND(F91*E91,2)</f>
        <v>0</v>
      </c>
      <c r="J91" s="77">
        <f t="shared" ref="J91:J105" si="23">ROUND(I91*(1+H91),2)</f>
        <v>0</v>
      </c>
      <c r="K91" s="28"/>
      <c r="L91" s="28"/>
    </row>
    <row r="92" spans="1:13" s="20" customFormat="1" x14ac:dyDescent="0.25">
      <c r="A92" s="28">
        <v>8</v>
      </c>
      <c r="B92" s="128" t="s">
        <v>189</v>
      </c>
      <c r="C92" s="28" t="s">
        <v>188</v>
      </c>
      <c r="D92" s="28" t="s">
        <v>113</v>
      </c>
      <c r="E92" s="126">
        <v>3000</v>
      </c>
      <c r="F92" s="91"/>
      <c r="G92" s="77">
        <f t="shared" si="19"/>
        <v>0</v>
      </c>
      <c r="H92" s="11">
        <v>0.08</v>
      </c>
      <c r="I92" s="77">
        <f t="shared" ref="I92" si="24">ROUND(F92*E92,2)</f>
        <v>0</v>
      </c>
      <c r="J92" s="77">
        <f t="shared" ref="J92" si="25">ROUND(I92*(1+H92),2)</f>
        <v>0</v>
      </c>
      <c r="K92" s="28"/>
      <c r="L92" s="28"/>
    </row>
    <row r="93" spans="1:13" x14ac:dyDescent="0.25">
      <c r="A93" s="28">
        <v>9</v>
      </c>
      <c r="B93" s="88" t="s">
        <v>82</v>
      </c>
      <c r="C93" s="119"/>
      <c r="D93" s="12" t="s">
        <v>43</v>
      </c>
      <c r="E93" s="10">
        <v>98</v>
      </c>
      <c r="F93" s="74"/>
      <c r="G93" s="77">
        <f t="shared" si="19"/>
        <v>0</v>
      </c>
      <c r="H93" s="11">
        <v>0.08</v>
      </c>
      <c r="I93" s="77">
        <f t="shared" si="22"/>
        <v>0</v>
      </c>
      <c r="J93" s="77">
        <f t="shared" si="23"/>
        <v>0</v>
      </c>
      <c r="K93" s="28"/>
      <c r="L93" s="28"/>
    </row>
    <row r="94" spans="1:13" ht="38.25" x14ac:dyDescent="0.25">
      <c r="A94" s="28">
        <v>10</v>
      </c>
      <c r="B94" s="88" t="s">
        <v>83</v>
      </c>
      <c r="C94" s="119"/>
      <c r="D94" s="12" t="s">
        <v>43</v>
      </c>
      <c r="E94" s="76">
        <v>9764</v>
      </c>
      <c r="F94" s="74"/>
      <c r="G94" s="77">
        <f t="shared" si="19"/>
        <v>0</v>
      </c>
      <c r="H94" s="11">
        <v>0.08</v>
      </c>
      <c r="I94" s="77">
        <f t="shared" si="22"/>
        <v>0</v>
      </c>
      <c r="J94" s="77">
        <f t="shared" si="23"/>
        <v>0</v>
      </c>
      <c r="K94" s="28"/>
      <c r="L94" s="28"/>
      <c r="M94" s="129" t="s">
        <v>198</v>
      </c>
    </row>
    <row r="95" spans="1:13" x14ac:dyDescent="0.25">
      <c r="A95" s="28">
        <v>11</v>
      </c>
      <c r="B95" s="88" t="s">
        <v>84</v>
      </c>
      <c r="C95" s="28" t="s">
        <v>129</v>
      </c>
      <c r="D95" s="12" t="s">
        <v>43</v>
      </c>
      <c r="E95" s="10">
        <v>6</v>
      </c>
      <c r="F95" s="74"/>
      <c r="G95" s="77">
        <f t="shared" si="19"/>
        <v>0</v>
      </c>
      <c r="H95" s="11">
        <v>0.08</v>
      </c>
      <c r="I95" s="77">
        <f t="shared" si="22"/>
        <v>0</v>
      </c>
      <c r="J95" s="77">
        <f t="shared" si="23"/>
        <v>0</v>
      </c>
      <c r="K95" s="28"/>
      <c r="L95" s="28"/>
    </row>
    <row r="96" spans="1:13" x14ac:dyDescent="0.25">
      <c r="A96" s="28">
        <v>12</v>
      </c>
      <c r="B96" s="145" t="s">
        <v>85</v>
      </c>
      <c r="C96" s="10" t="s">
        <v>130</v>
      </c>
      <c r="D96" s="12" t="s">
        <v>43</v>
      </c>
      <c r="E96" s="10">
        <v>489</v>
      </c>
      <c r="F96" s="74"/>
      <c r="G96" s="77">
        <f t="shared" si="19"/>
        <v>0</v>
      </c>
      <c r="H96" s="133">
        <v>0.23</v>
      </c>
      <c r="I96" s="77">
        <f t="shared" si="22"/>
        <v>0</v>
      </c>
      <c r="J96" s="77">
        <f t="shared" si="23"/>
        <v>0</v>
      </c>
      <c r="K96" s="28"/>
      <c r="L96" s="28"/>
    </row>
    <row r="97" spans="1:13" x14ac:dyDescent="0.25">
      <c r="A97" s="28">
        <v>13</v>
      </c>
      <c r="B97" s="145"/>
      <c r="C97" s="10" t="s">
        <v>131</v>
      </c>
      <c r="D97" s="12" t="s">
        <v>43</v>
      </c>
      <c r="E97" s="127">
        <v>3472</v>
      </c>
      <c r="F97" s="74"/>
      <c r="G97" s="77">
        <f t="shared" si="19"/>
        <v>0</v>
      </c>
      <c r="H97" s="133">
        <v>0.23</v>
      </c>
      <c r="I97" s="77">
        <f t="shared" si="22"/>
        <v>0</v>
      </c>
      <c r="J97" s="77">
        <f t="shared" si="23"/>
        <v>0</v>
      </c>
      <c r="K97" s="28"/>
      <c r="L97" s="28"/>
    </row>
    <row r="98" spans="1:13" x14ac:dyDescent="0.25">
      <c r="A98" s="28">
        <v>14</v>
      </c>
      <c r="B98" s="145"/>
      <c r="C98" s="10" t="s">
        <v>132</v>
      </c>
      <c r="D98" s="12" t="s">
        <v>43</v>
      </c>
      <c r="E98" s="127">
        <v>3526</v>
      </c>
      <c r="F98" s="74"/>
      <c r="G98" s="77">
        <f t="shared" si="19"/>
        <v>0</v>
      </c>
      <c r="H98" s="133">
        <v>0.23</v>
      </c>
      <c r="I98" s="77">
        <f t="shared" si="22"/>
        <v>0</v>
      </c>
      <c r="J98" s="77">
        <f t="shared" si="23"/>
        <v>0</v>
      </c>
      <c r="K98" s="28"/>
      <c r="L98" s="28"/>
    </row>
    <row r="99" spans="1:13" x14ac:dyDescent="0.25">
      <c r="A99" s="28">
        <v>15</v>
      </c>
      <c r="B99" s="88" t="s">
        <v>86</v>
      </c>
      <c r="C99" s="28" t="s">
        <v>133</v>
      </c>
      <c r="D99" s="12" t="s">
        <v>43</v>
      </c>
      <c r="E99" s="76">
        <v>2170</v>
      </c>
      <c r="F99" s="74"/>
      <c r="G99" s="77">
        <f t="shared" si="19"/>
        <v>0</v>
      </c>
      <c r="H99" s="133">
        <v>0.23</v>
      </c>
      <c r="I99" s="77">
        <f t="shared" si="22"/>
        <v>0</v>
      </c>
      <c r="J99" s="77">
        <f t="shared" si="23"/>
        <v>0</v>
      </c>
      <c r="K99" s="28"/>
      <c r="L99" s="28"/>
    </row>
    <row r="100" spans="1:13" ht="38.25" x14ac:dyDescent="0.25">
      <c r="A100" s="28">
        <v>16</v>
      </c>
      <c r="B100" s="88" t="s">
        <v>87</v>
      </c>
      <c r="C100" s="119"/>
      <c r="D100" s="12" t="s">
        <v>43</v>
      </c>
      <c r="E100" s="10">
        <v>113</v>
      </c>
      <c r="F100" s="74"/>
      <c r="G100" s="77">
        <f t="shared" si="19"/>
        <v>0</v>
      </c>
      <c r="H100" s="11">
        <v>0.08</v>
      </c>
      <c r="I100" s="77">
        <f t="shared" si="22"/>
        <v>0</v>
      </c>
      <c r="J100" s="77">
        <f t="shared" si="23"/>
        <v>0</v>
      </c>
      <c r="K100" s="28"/>
      <c r="L100" s="28"/>
      <c r="M100" s="129" t="s">
        <v>199</v>
      </c>
    </row>
    <row r="101" spans="1:13" ht="38.25" x14ac:dyDescent="0.25">
      <c r="A101" s="28">
        <v>17</v>
      </c>
      <c r="B101" s="88" t="s">
        <v>88</v>
      </c>
      <c r="C101" s="119"/>
      <c r="D101" s="12" t="s">
        <v>43</v>
      </c>
      <c r="E101" s="10">
        <v>10</v>
      </c>
      <c r="F101" s="74"/>
      <c r="G101" s="77">
        <f t="shared" si="19"/>
        <v>0</v>
      </c>
      <c r="H101" s="11">
        <v>0.08</v>
      </c>
      <c r="I101" s="77">
        <f t="shared" si="22"/>
        <v>0</v>
      </c>
      <c r="J101" s="77">
        <f t="shared" si="23"/>
        <v>0</v>
      </c>
      <c r="K101" s="28"/>
      <c r="L101" s="28"/>
    </row>
    <row r="102" spans="1:13" x14ac:dyDescent="0.25">
      <c r="A102" s="28">
        <v>18</v>
      </c>
      <c r="B102" s="88" t="s">
        <v>89</v>
      </c>
      <c r="C102" s="119"/>
      <c r="D102" s="12" t="s">
        <v>43</v>
      </c>
      <c r="E102" s="10">
        <v>163</v>
      </c>
      <c r="F102" s="91"/>
      <c r="G102" s="77">
        <f t="shared" si="19"/>
        <v>0</v>
      </c>
      <c r="H102" s="11">
        <v>0.08</v>
      </c>
      <c r="I102" s="77">
        <f t="shared" si="22"/>
        <v>0</v>
      </c>
      <c r="J102" s="77">
        <f t="shared" si="23"/>
        <v>0</v>
      </c>
      <c r="K102" s="28"/>
      <c r="L102" s="28"/>
    </row>
    <row r="103" spans="1:13" x14ac:dyDescent="0.25">
      <c r="A103" s="28">
        <v>19</v>
      </c>
      <c r="B103" s="88" t="s">
        <v>90</v>
      </c>
      <c r="C103" s="119"/>
      <c r="D103" s="12" t="s">
        <v>43</v>
      </c>
      <c r="E103" s="127">
        <v>8245</v>
      </c>
      <c r="F103" s="74"/>
      <c r="G103" s="77">
        <f t="shared" si="19"/>
        <v>0</v>
      </c>
      <c r="H103" s="11">
        <v>0.08</v>
      </c>
      <c r="I103" s="77">
        <f t="shared" si="22"/>
        <v>0</v>
      </c>
      <c r="J103" s="77">
        <f t="shared" si="23"/>
        <v>0</v>
      </c>
      <c r="K103" s="28"/>
      <c r="L103" s="28"/>
    </row>
    <row r="104" spans="1:13" ht="38.25" x14ac:dyDescent="0.25">
      <c r="A104" s="28">
        <v>20</v>
      </c>
      <c r="B104" s="105" t="s">
        <v>193</v>
      </c>
      <c r="C104" s="12" t="s">
        <v>192</v>
      </c>
      <c r="D104" s="12" t="s">
        <v>43</v>
      </c>
      <c r="E104" s="127">
        <v>9059</v>
      </c>
      <c r="F104" s="74"/>
      <c r="G104" s="77">
        <f t="shared" si="19"/>
        <v>0</v>
      </c>
      <c r="H104" s="11">
        <v>0.08</v>
      </c>
      <c r="I104" s="77">
        <f t="shared" si="22"/>
        <v>0</v>
      </c>
      <c r="J104" s="77">
        <f t="shared" si="23"/>
        <v>0</v>
      </c>
      <c r="K104" s="28"/>
      <c r="L104" s="28"/>
      <c r="M104" s="129" t="s">
        <v>200</v>
      </c>
    </row>
    <row r="105" spans="1:13" ht="25.5" x14ac:dyDescent="0.25">
      <c r="A105" s="28">
        <v>21</v>
      </c>
      <c r="B105" s="88" t="s">
        <v>91</v>
      </c>
      <c r="C105" s="28" t="s">
        <v>134</v>
      </c>
      <c r="D105" s="12" t="s">
        <v>43</v>
      </c>
      <c r="E105" s="10">
        <v>2</v>
      </c>
      <c r="F105" s="74"/>
      <c r="G105" s="77">
        <f t="shared" si="19"/>
        <v>0</v>
      </c>
      <c r="H105" s="11">
        <v>0.08</v>
      </c>
      <c r="I105" s="77">
        <f t="shared" si="22"/>
        <v>0</v>
      </c>
      <c r="J105" s="77">
        <f t="shared" si="23"/>
        <v>0</v>
      </c>
      <c r="K105" s="28"/>
      <c r="L105" s="28"/>
    </row>
    <row r="106" spans="1:13" x14ac:dyDescent="0.25">
      <c r="A106" s="25"/>
      <c r="B106" s="36"/>
      <c r="C106" s="20"/>
      <c r="D106" s="25"/>
      <c r="E106" s="21"/>
      <c r="F106" s="22"/>
      <c r="G106" s="37"/>
      <c r="H106" s="38" t="s">
        <v>13</v>
      </c>
      <c r="I106" s="98">
        <f>SUM(I85:I105)</f>
        <v>0</v>
      </c>
      <c r="J106" s="99">
        <f>SUM(J85:J105)</f>
        <v>0</v>
      </c>
      <c r="K106" s="25"/>
      <c r="L106" s="25"/>
    </row>
    <row r="107" spans="1:13" x14ac:dyDescent="0.25">
      <c r="A107" s="25"/>
      <c r="B107" s="36"/>
      <c r="C107" s="20"/>
      <c r="D107" s="25"/>
      <c r="E107" s="21"/>
      <c r="F107" s="22"/>
      <c r="G107" s="37"/>
      <c r="H107" s="39"/>
      <c r="I107" s="39"/>
      <c r="J107" s="39"/>
      <c r="K107" s="137" t="s">
        <v>147</v>
      </c>
      <c r="L107" s="137"/>
    </row>
    <row r="108" spans="1:13" x14ac:dyDescent="0.25">
      <c r="A108" s="25"/>
      <c r="B108" s="36"/>
      <c r="C108" s="20"/>
      <c r="D108" s="25"/>
      <c r="E108" s="21"/>
      <c r="F108" s="22"/>
      <c r="G108" s="37"/>
      <c r="H108" s="104"/>
      <c r="I108" s="104"/>
      <c r="J108" s="104"/>
      <c r="K108" s="137" t="s">
        <v>14</v>
      </c>
      <c r="L108" s="137"/>
    </row>
    <row r="109" spans="1:13" x14ac:dyDescent="0.25">
      <c r="A109" s="1"/>
      <c r="B109" s="2" t="s">
        <v>0</v>
      </c>
      <c r="C109" s="3">
        <v>6</v>
      </c>
      <c r="D109" s="113"/>
      <c r="E109" s="114"/>
      <c r="F109" s="114"/>
      <c r="G109" s="114"/>
      <c r="H109" s="114"/>
      <c r="I109" s="114"/>
      <c r="J109" s="114"/>
      <c r="K109" s="115"/>
      <c r="L109" s="115"/>
    </row>
    <row r="110" spans="1:13" ht="51" x14ac:dyDescent="0.25">
      <c r="A110" s="35" t="s">
        <v>1</v>
      </c>
      <c r="B110" s="5" t="s">
        <v>2</v>
      </c>
      <c r="C110" s="5" t="s">
        <v>3</v>
      </c>
      <c r="D110" s="5" t="s">
        <v>4</v>
      </c>
      <c r="E110" s="6" t="s">
        <v>5</v>
      </c>
      <c r="F110" s="29" t="s">
        <v>19</v>
      </c>
      <c r="G110" s="8" t="s">
        <v>7</v>
      </c>
      <c r="H110" s="5" t="s">
        <v>8</v>
      </c>
      <c r="I110" s="8" t="s">
        <v>9</v>
      </c>
      <c r="J110" s="8" t="s">
        <v>10</v>
      </c>
      <c r="K110" s="30" t="s">
        <v>11</v>
      </c>
      <c r="L110" s="5" t="s">
        <v>12</v>
      </c>
    </row>
    <row r="111" spans="1:13" ht="38.25" x14ac:dyDescent="0.25">
      <c r="A111" s="12">
        <v>1</v>
      </c>
      <c r="B111" s="88" t="s">
        <v>92</v>
      </c>
      <c r="C111" s="28" t="s">
        <v>210</v>
      </c>
      <c r="D111" s="12" t="s">
        <v>43</v>
      </c>
      <c r="E111" s="10">
        <v>864</v>
      </c>
      <c r="F111" s="95"/>
      <c r="G111" s="77">
        <f>ROUND(F111*(1+H111),2)</f>
        <v>0</v>
      </c>
      <c r="H111" s="11">
        <v>0.08</v>
      </c>
      <c r="I111" s="77">
        <f t="shared" ref="I111" si="26">ROUND(F111*E111,2)</f>
        <v>0</v>
      </c>
      <c r="J111" s="77">
        <f t="shared" ref="J111" si="27">ROUND(I111*(1+H111),2)</f>
        <v>0</v>
      </c>
      <c r="K111" s="93"/>
      <c r="L111" s="94"/>
      <c r="M111" s="129" t="s">
        <v>211</v>
      </c>
    </row>
    <row r="112" spans="1:13" x14ac:dyDescent="0.25">
      <c r="A112" s="14"/>
      <c r="B112" s="20"/>
      <c r="C112" s="82"/>
      <c r="D112" s="82"/>
      <c r="E112" s="83"/>
      <c r="F112" s="84"/>
      <c r="G112" s="17"/>
      <c r="H112" s="85" t="s">
        <v>13</v>
      </c>
      <c r="I112" s="78">
        <f>SUM(I111:I111)</f>
        <v>0</v>
      </c>
      <c r="J112" s="78">
        <f>SUM(J111:J111)</f>
        <v>0</v>
      </c>
      <c r="K112" s="92"/>
      <c r="L112" s="19"/>
    </row>
    <row r="113" spans="1:12" x14ac:dyDescent="0.25">
      <c r="K113" s="137" t="s">
        <v>147</v>
      </c>
      <c r="L113" s="137"/>
    </row>
    <row r="114" spans="1:12" x14ac:dyDescent="0.25">
      <c r="K114" s="137" t="s">
        <v>14</v>
      </c>
      <c r="L114" s="137"/>
    </row>
    <row r="115" spans="1:12" x14ac:dyDescent="0.25">
      <c r="A115" s="25"/>
      <c r="B115" s="2" t="s">
        <v>0</v>
      </c>
      <c r="C115" s="3">
        <v>7</v>
      </c>
      <c r="D115" s="48"/>
      <c r="E115" s="40"/>
      <c r="F115" s="40"/>
      <c r="G115" s="40"/>
      <c r="H115" s="40"/>
      <c r="I115" s="40"/>
      <c r="J115" s="40"/>
      <c r="K115" s="41"/>
      <c r="L115" s="73"/>
    </row>
    <row r="116" spans="1:12" ht="51" x14ac:dyDescent="0.25">
      <c r="A116" s="4" t="s">
        <v>1</v>
      </c>
      <c r="B116" s="30" t="s">
        <v>2</v>
      </c>
      <c r="C116" s="30" t="s">
        <v>3</v>
      </c>
      <c r="D116" s="5" t="s">
        <v>4</v>
      </c>
      <c r="E116" s="6" t="s">
        <v>5</v>
      </c>
      <c r="F116" s="29" t="s">
        <v>21</v>
      </c>
      <c r="G116" s="8" t="s">
        <v>7</v>
      </c>
      <c r="H116" s="5" t="s">
        <v>8</v>
      </c>
      <c r="I116" s="8" t="s">
        <v>9</v>
      </c>
      <c r="J116" s="8" t="s">
        <v>10</v>
      </c>
      <c r="K116" s="30" t="s">
        <v>11</v>
      </c>
      <c r="L116" s="5" t="s">
        <v>12</v>
      </c>
    </row>
    <row r="117" spans="1:12" ht="38.25" x14ac:dyDescent="0.25">
      <c r="A117" s="42">
        <v>1</v>
      </c>
      <c r="B117" s="105" t="s">
        <v>135</v>
      </c>
      <c r="C117" s="119"/>
      <c r="D117" s="12" t="s">
        <v>43</v>
      </c>
      <c r="E117" s="10">
        <v>20</v>
      </c>
      <c r="F117" s="75"/>
      <c r="G117" s="77">
        <f>ROUND(F117*(1+H117),2)</f>
        <v>0</v>
      </c>
      <c r="H117" s="11">
        <v>0.23</v>
      </c>
      <c r="I117" s="77">
        <f t="shared" ref="I117:I118" si="28">ROUND(F117*E117,2)</f>
        <v>0</v>
      </c>
      <c r="J117" s="77">
        <f t="shared" ref="J117:J118" si="29">ROUND(I117*(1+H117),2)</f>
        <v>0</v>
      </c>
      <c r="K117" s="30"/>
      <c r="L117" s="5"/>
    </row>
    <row r="118" spans="1:12" ht="25.5" x14ac:dyDescent="0.25">
      <c r="A118" s="42">
        <v>2</v>
      </c>
      <c r="B118" s="105" t="s">
        <v>136</v>
      </c>
      <c r="C118" s="119"/>
      <c r="D118" s="12" t="s">
        <v>43</v>
      </c>
      <c r="E118" s="10">
        <v>24</v>
      </c>
      <c r="F118" s="75"/>
      <c r="G118" s="77">
        <f t="shared" ref="G118" si="30">ROUND(F118*(1+H118),2)</f>
        <v>0</v>
      </c>
      <c r="H118" s="11">
        <v>0.23</v>
      </c>
      <c r="I118" s="77">
        <f t="shared" si="28"/>
        <v>0</v>
      </c>
      <c r="J118" s="77">
        <f t="shared" si="29"/>
        <v>0</v>
      </c>
      <c r="K118" s="43"/>
      <c r="L118" s="13"/>
    </row>
    <row r="119" spans="1:12" x14ac:dyDescent="0.25">
      <c r="A119" s="116"/>
      <c r="B119" s="20"/>
      <c r="C119" s="44"/>
      <c r="D119" s="44"/>
      <c r="E119" s="45"/>
      <c r="F119" s="22"/>
      <c r="G119" s="117"/>
      <c r="H119" s="85" t="s">
        <v>13</v>
      </c>
      <c r="I119" s="78">
        <f>SUM(I117:I118)</f>
        <v>0</v>
      </c>
      <c r="J119" s="78">
        <f>SUM(J117:J118)</f>
        <v>0</v>
      </c>
      <c r="K119" s="46"/>
      <c r="L119" s="47"/>
    </row>
    <row r="120" spans="1:12" x14ac:dyDescent="0.25">
      <c r="A120" s="116"/>
      <c r="B120" s="116"/>
      <c r="C120" s="116"/>
      <c r="E120" s="73"/>
      <c r="F120" s="22"/>
      <c r="G120" s="117"/>
      <c r="I120" s="117"/>
      <c r="J120" s="117"/>
      <c r="K120" s="137" t="s">
        <v>147</v>
      </c>
      <c r="L120" s="137"/>
    </row>
    <row r="121" spans="1:12" x14ac:dyDescent="0.25">
      <c r="A121" s="116"/>
      <c r="B121" s="116"/>
      <c r="C121" s="116"/>
      <c r="E121" s="73"/>
      <c r="F121" s="22"/>
      <c r="G121" s="117"/>
      <c r="I121" s="117"/>
      <c r="J121" s="117"/>
      <c r="K121" s="137" t="s">
        <v>14</v>
      </c>
      <c r="L121" s="137"/>
    </row>
    <row r="122" spans="1:12" x14ac:dyDescent="0.25">
      <c r="A122" s="1"/>
      <c r="B122" s="2" t="s">
        <v>0</v>
      </c>
      <c r="C122" s="3">
        <v>8</v>
      </c>
      <c r="D122" s="146"/>
      <c r="E122" s="146"/>
      <c r="F122" s="146"/>
      <c r="G122" s="146"/>
      <c r="H122" s="146"/>
      <c r="I122" s="146"/>
      <c r="J122" s="146"/>
      <c r="K122" s="109"/>
      <c r="L122" s="112"/>
    </row>
    <row r="123" spans="1:12" ht="51" x14ac:dyDescent="0.25">
      <c r="A123" s="35" t="s">
        <v>1</v>
      </c>
      <c r="B123" s="5" t="s">
        <v>2</v>
      </c>
      <c r="C123" s="5" t="s">
        <v>3</v>
      </c>
      <c r="D123" s="5" t="s">
        <v>4</v>
      </c>
      <c r="E123" s="6" t="s">
        <v>5</v>
      </c>
      <c r="F123" s="29" t="s">
        <v>22</v>
      </c>
      <c r="G123" s="8" t="s">
        <v>7</v>
      </c>
      <c r="H123" s="5" t="s">
        <v>8</v>
      </c>
      <c r="I123" s="8" t="s">
        <v>9</v>
      </c>
      <c r="J123" s="8" t="s">
        <v>10</v>
      </c>
      <c r="K123" s="5" t="s">
        <v>11</v>
      </c>
      <c r="L123" s="5" t="s">
        <v>12</v>
      </c>
    </row>
    <row r="124" spans="1:12" ht="76.5" x14ac:dyDescent="0.25">
      <c r="A124" s="42">
        <v>1</v>
      </c>
      <c r="B124" s="89" t="s">
        <v>93</v>
      </c>
      <c r="C124" s="119"/>
      <c r="D124" s="12" t="s">
        <v>43</v>
      </c>
      <c r="E124" s="10">
        <v>30</v>
      </c>
      <c r="F124" s="75"/>
      <c r="G124" s="77">
        <f t="shared" ref="G124:G130" si="31">ROUND(F124*(1+H124),2)</f>
        <v>0</v>
      </c>
      <c r="H124" s="11">
        <v>0.08</v>
      </c>
      <c r="I124" s="77">
        <f t="shared" ref="I124:I130" si="32">ROUND(F124*E124,2)</f>
        <v>0</v>
      </c>
      <c r="J124" s="77">
        <f t="shared" ref="J124:J130" si="33">ROUND(I124*(1+H124),2)</f>
        <v>0</v>
      </c>
      <c r="K124" s="13"/>
      <c r="L124" s="13"/>
    </row>
    <row r="125" spans="1:12" ht="25.5" x14ac:dyDescent="0.25">
      <c r="A125" s="42">
        <v>2</v>
      </c>
      <c r="B125" s="138" t="s">
        <v>94</v>
      </c>
      <c r="C125" s="28" t="s">
        <v>137</v>
      </c>
      <c r="D125" s="12" t="s">
        <v>43</v>
      </c>
      <c r="E125" s="10">
        <v>5</v>
      </c>
      <c r="F125" s="75"/>
      <c r="G125" s="77">
        <f t="shared" si="31"/>
        <v>0</v>
      </c>
      <c r="H125" s="11">
        <v>0.08</v>
      </c>
      <c r="I125" s="77">
        <f t="shared" si="32"/>
        <v>0</v>
      </c>
      <c r="J125" s="77">
        <f t="shared" si="33"/>
        <v>0</v>
      </c>
      <c r="K125" s="13"/>
      <c r="L125" s="13"/>
    </row>
    <row r="126" spans="1:12" x14ac:dyDescent="0.25">
      <c r="A126" s="42">
        <v>3</v>
      </c>
      <c r="B126" s="138"/>
      <c r="C126" s="28" t="s">
        <v>138</v>
      </c>
      <c r="D126" s="12" t="s">
        <v>43</v>
      </c>
      <c r="E126" s="10">
        <v>5</v>
      </c>
      <c r="F126" s="75"/>
      <c r="G126" s="77">
        <f t="shared" si="31"/>
        <v>0</v>
      </c>
      <c r="H126" s="11">
        <v>0.08</v>
      </c>
      <c r="I126" s="77">
        <f t="shared" si="32"/>
        <v>0</v>
      </c>
      <c r="J126" s="77">
        <f t="shared" si="33"/>
        <v>0</v>
      </c>
      <c r="K126" s="13"/>
      <c r="L126" s="13"/>
    </row>
    <row r="127" spans="1:12" x14ac:dyDescent="0.25">
      <c r="A127" s="42">
        <v>4</v>
      </c>
      <c r="B127" s="138"/>
      <c r="C127" s="28" t="s">
        <v>139</v>
      </c>
      <c r="D127" s="12" t="s">
        <v>43</v>
      </c>
      <c r="E127" s="10">
        <v>2</v>
      </c>
      <c r="F127" s="75"/>
      <c r="G127" s="77">
        <f t="shared" si="31"/>
        <v>0</v>
      </c>
      <c r="H127" s="11">
        <v>0.08</v>
      </c>
      <c r="I127" s="77">
        <f t="shared" si="32"/>
        <v>0</v>
      </c>
      <c r="J127" s="77">
        <f t="shared" si="33"/>
        <v>0</v>
      </c>
      <c r="K127" s="13"/>
      <c r="L127" s="13"/>
    </row>
    <row r="128" spans="1:12" ht="25.5" x14ac:dyDescent="0.25">
      <c r="A128" s="42">
        <v>5</v>
      </c>
      <c r="B128" s="89" t="s">
        <v>95</v>
      </c>
      <c r="C128" s="119"/>
      <c r="D128" s="12" t="s">
        <v>43</v>
      </c>
      <c r="E128" s="10">
        <v>2</v>
      </c>
      <c r="F128" s="75"/>
      <c r="G128" s="77">
        <f t="shared" si="31"/>
        <v>0</v>
      </c>
      <c r="H128" s="11">
        <v>0.08</v>
      </c>
      <c r="I128" s="77">
        <f t="shared" si="32"/>
        <v>0</v>
      </c>
      <c r="J128" s="77">
        <f t="shared" si="33"/>
        <v>0</v>
      </c>
      <c r="K128" s="13"/>
      <c r="L128" s="13"/>
    </row>
    <row r="129" spans="1:12" ht="89.25" x14ac:dyDescent="0.25">
      <c r="A129" s="42">
        <v>6</v>
      </c>
      <c r="B129" s="89" t="s">
        <v>96</v>
      </c>
      <c r="C129" s="119"/>
      <c r="D129" s="12" t="s">
        <v>43</v>
      </c>
      <c r="E129" s="76">
        <v>2000</v>
      </c>
      <c r="F129" s="75"/>
      <c r="G129" s="77">
        <f t="shared" si="31"/>
        <v>0</v>
      </c>
      <c r="H129" s="11">
        <v>0.08</v>
      </c>
      <c r="I129" s="77">
        <f t="shared" si="32"/>
        <v>0</v>
      </c>
      <c r="J129" s="77">
        <f t="shared" si="33"/>
        <v>0</v>
      </c>
      <c r="K129" s="13"/>
      <c r="L129" s="13"/>
    </row>
    <row r="130" spans="1:12" ht="38.25" x14ac:dyDescent="0.25">
      <c r="A130" s="42">
        <v>7</v>
      </c>
      <c r="B130" s="89" t="s">
        <v>97</v>
      </c>
      <c r="C130" s="119"/>
      <c r="D130" s="12" t="s">
        <v>43</v>
      </c>
      <c r="E130" s="126">
        <v>17</v>
      </c>
      <c r="F130" s="75"/>
      <c r="G130" s="77">
        <f t="shared" si="31"/>
        <v>0</v>
      </c>
      <c r="H130" s="11">
        <v>0.08</v>
      </c>
      <c r="I130" s="77">
        <f t="shared" si="32"/>
        <v>0</v>
      </c>
      <c r="J130" s="77">
        <f t="shared" si="33"/>
        <v>0</v>
      </c>
      <c r="K130" s="13"/>
      <c r="L130" s="13"/>
    </row>
    <row r="131" spans="1:12" x14ac:dyDescent="0.25">
      <c r="A131" s="1"/>
      <c r="B131" s="20"/>
      <c r="C131" s="36"/>
      <c r="D131" s="25"/>
      <c r="E131" s="21"/>
      <c r="F131" s="22"/>
      <c r="G131" s="23"/>
      <c r="H131" s="85" t="s">
        <v>13</v>
      </c>
      <c r="I131" s="78">
        <f>SUM(I124:I130)</f>
        <v>0</v>
      </c>
      <c r="J131" s="78">
        <f>SUM(J124:J130)</f>
        <v>0</v>
      </c>
      <c r="K131" s="19"/>
      <c r="L131" s="19"/>
    </row>
    <row r="132" spans="1:12" x14ac:dyDescent="0.25">
      <c r="A132" s="1"/>
      <c r="B132" s="20"/>
      <c r="C132" s="36"/>
      <c r="D132" s="36"/>
      <c r="E132" s="21"/>
      <c r="F132" s="22"/>
      <c r="G132" s="23"/>
      <c r="H132" s="24"/>
      <c r="I132" s="108"/>
      <c r="J132" s="108"/>
      <c r="K132" s="137" t="s">
        <v>147</v>
      </c>
      <c r="L132" s="137"/>
    </row>
    <row r="133" spans="1:12" x14ac:dyDescent="0.25">
      <c r="A133" s="1"/>
      <c r="B133" s="20"/>
      <c r="C133" s="36"/>
      <c r="D133" s="36"/>
      <c r="E133" s="21"/>
      <c r="F133" s="22"/>
      <c r="G133" s="23"/>
      <c r="H133" s="24"/>
      <c r="I133" s="108"/>
      <c r="J133" s="108"/>
      <c r="K133" s="137" t="s">
        <v>14</v>
      </c>
      <c r="L133" s="137"/>
    </row>
    <row r="134" spans="1:12" x14ac:dyDescent="0.25">
      <c r="A134" s="49"/>
      <c r="B134" s="2" t="s">
        <v>0</v>
      </c>
      <c r="C134" s="3">
        <v>9</v>
      </c>
      <c r="D134" s="139"/>
      <c r="E134" s="139"/>
      <c r="F134" s="139"/>
      <c r="G134" s="139"/>
      <c r="H134" s="139"/>
      <c r="I134" s="139"/>
      <c r="J134" s="139"/>
      <c r="K134" s="140"/>
      <c r="L134" s="140"/>
    </row>
    <row r="135" spans="1:12" ht="51" x14ac:dyDescent="0.25">
      <c r="A135" s="4" t="s">
        <v>1</v>
      </c>
      <c r="B135" s="30" t="s">
        <v>2</v>
      </c>
      <c r="C135" s="30" t="s">
        <v>3</v>
      </c>
      <c r="D135" s="5" t="s">
        <v>4</v>
      </c>
      <c r="E135" s="6" t="s">
        <v>5</v>
      </c>
      <c r="F135" s="29" t="s">
        <v>6</v>
      </c>
      <c r="G135" s="8" t="s">
        <v>7</v>
      </c>
      <c r="H135" s="5" t="s">
        <v>8</v>
      </c>
      <c r="I135" s="8" t="s">
        <v>9</v>
      </c>
      <c r="J135" s="8" t="s">
        <v>10</v>
      </c>
      <c r="K135" s="5" t="s">
        <v>11</v>
      </c>
      <c r="L135" s="5" t="s">
        <v>12</v>
      </c>
    </row>
    <row r="136" spans="1:12" x14ac:dyDescent="0.25">
      <c r="A136" s="97">
        <v>1</v>
      </c>
      <c r="B136" s="88" t="s">
        <v>98</v>
      </c>
      <c r="C136" s="119"/>
      <c r="D136" s="12" t="s">
        <v>113</v>
      </c>
      <c r="E136" s="12">
        <v>55</v>
      </c>
      <c r="F136" s="74"/>
      <c r="G136" s="77">
        <f t="shared" ref="G136" si="34">ROUND(F136*(1+H136),2)</f>
        <v>0</v>
      </c>
      <c r="H136" s="11">
        <v>0.08</v>
      </c>
      <c r="I136" s="77">
        <f t="shared" ref="I136" si="35">ROUND(F136*E136,2)</f>
        <v>0</v>
      </c>
      <c r="J136" s="77">
        <f t="shared" ref="J136" si="36">ROUND(I136*(1+H136),2)</f>
        <v>0</v>
      </c>
      <c r="K136" s="13"/>
      <c r="L136" s="13"/>
    </row>
    <row r="137" spans="1:12" x14ac:dyDescent="0.25">
      <c r="A137" s="96"/>
      <c r="B137" s="50"/>
      <c r="C137" s="51"/>
      <c r="D137" s="36"/>
      <c r="E137" s="21"/>
      <c r="F137" s="22"/>
      <c r="G137" s="23"/>
      <c r="H137" s="85" t="s">
        <v>13</v>
      </c>
      <c r="I137" s="78">
        <f>I136</f>
        <v>0</v>
      </c>
      <c r="J137" s="78">
        <f>J136</f>
        <v>0</v>
      </c>
      <c r="K137" s="52"/>
      <c r="L137" s="47"/>
    </row>
    <row r="138" spans="1:12" x14ac:dyDescent="0.25">
      <c r="A138" s="116"/>
      <c r="B138" s="116"/>
      <c r="C138" s="116"/>
      <c r="E138" s="73"/>
      <c r="F138" s="22"/>
      <c r="G138" s="117"/>
      <c r="I138" s="117"/>
      <c r="J138" s="117"/>
      <c r="K138" s="137" t="s">
        <v>147</v>
      </c>
      <c r="L138" s="137"/>
    </row>
    <row r="139" spans="1:12" x14ac:dyDescent="0.25">
      <c r="K139" s="137" t="s">
        <v>14</v>
      </c>
      <c r="L139" s="137"/>
    </row>
    <row r="140" spans="1:12" x14ac:dyDescent="0.25">
      <c r="A140" s="53"/>
      <c r="B140" s="54" t="s">
        <v>0</v>
      </c>
      <c r="C140" s="3">
        <v>10</v>
      </c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1:12" ht="51" x14ac:dyDescent="0.25">
      <c r="A141" s="5" t="s">
        <v>1</v>
      </c>
      <c r="B141" s="30" t="s">
        <v>2</v>
      </c>
      <c r="C141" s="5" t="s">
        <v>3</v>
      </c>
      <c r="D141" s="5" t="s">
        <v>4</v>
      </c>
      <c r="E141" s="101" t="s">
        <v>5</v>
      </c>
      <c r="F141" s="7" t="s">
        <v>22</v>
      </c>
      <c r="G141" s="102" t="s">
        <v>7</v>
      </c>
      <c r="H141" s="5" t="s">
        <v>8</v>
      </c>
      <c r="I141" s="102" t="s">
        <v>9</v>
      </c>
      <c r="J141" s="102" t="s">
        <v>10</v>
      </c>
      <c r="K141" s="30" t="s">
        <v>11</v>
      </c>
      <c r="L141" s="5" t="s">
        <v>12</v>
      </c>
    </row>
    <row r="142" spans="1:12" ht="102" x14ac:dyDescent="0.25">
      <c r="A142" s="28">
        <v>1</v>
      </c>
      <c r="B142" s="128" t="s">
        <v>194</v>
      </c>
      <c r="C142" s="132" t="s">
        <v>162</v>
      </c>
      <c r="D142" s="12" t="s">
        <v>43</v>
      </c>
      <c r="E142" s="76">
        <v>1000</v>
      </c>
      <c r="F142" s="75"/>
      <c r="G142" s="77">
        <f t="shared" ref="G142" si="37">ROUND(F142*(1+H142),2)</f>
        <v>0</v>
      </c>
      <c r="H142" s="55">
        <v>0.08</v>
      </c>
      <c r="I142" s="77">
        <f t="shared" ref="I142" si="38">ROUND(F142*E142,2)</f>
        <v>0</v>
      </c>
      <c r="J142" s="77">
        <f t="shared" ref="J142" si="39">ROUND(I142*(1+H142),2)</f>
        <v>0</v>
      </c>
      <c r="K142" s="56"/>
      <c r="L142" s="103"/>
    </row>
    <row r="143" spans="1:12" x14ac:dyDescent="0.25">
      <c r="A143" s="53"/>
      <c r="B143" s="57"/>
      <c r="C143" s="58"/>
      <c r="D143" s="58"/>
      <c r="E143" s="59"/>
      <c r="F143" s="60"/>
      <c r="G143" s="61"/>
      <c r="H143" s="85" t="s">
        <v>13</v>
      </c>
      <c r="I143" s="78">
        <f>SUM(I142:I142)</f>
        <v>0</v>
      </c>
      <c r="J143" s="78">
        <f>SUM(J142:J142)</f>
        <v>0</v>
      </c>
      <c r="K143" s="62"/>
      <c r="L143" s="20"/>
    </row>
    <row r="144" spans="1:12" ht="12.75" customHeight="1" x14ac:dyDescent="0.25">
      <c r="A144" s="53"/>
      <c r="B144" s="57"/>
      <c r="C144" s="58"/>
      <c r="D144" s="58"/>
      <c r="E144" s="59"/>
      <c r="F144" s="60"/>
      <c r="G144" s="61"/>
      <c r="H144" s="24"/>
      <c r="I144" s="110"/>
      <c r="J144" s="110"/>
      <c r="K144" s="137" t="s">
        <v>147</v>
      </c>
      <c r="L144" s="137"/>
    </row>
    <row r="145" spans="1:12" x14ac:dyDescent="0.25">
      <c r="A145" s="53"/>
      <c r="B145" s="57"/>
      <c r="C145" s="58"/>
      <c r="D145" s="58"/>
      <c r="E145" s="59"/>
      <c r="F145" s="60"/>
      <c r="G145" s="61"/>
      <c r="H145" s="24"/>
      <c r="I145" s="110"/>
      <c r="J145" s="110"/>
      <c r="K145" s="137" t="s">
        <v>14</v>
      </c>
      <c r="L145" s="137"/>
    </row>
    <row r="148" spans="1:12" x14ac:dyDescent="0.25">
      <c r="A148" s="25"/>
      <c r="B148" s="54" t="s">
        <v>0</v>
      </c>
      <c r="C148" s="3">
        <v>11</v>
      </c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1:12" ht="51" x14ac:dyDescent="0.25">
      <c r="A149" s="5" t="s">
        <v>1</v>
      </c>
      <c r="B149" s="4" t="s">
        <v>2</v>
      </c>
      <c r="C149" s="5" t="s">
        <v>3</v>
      </c>
      <c r="D149" s="5" t="s">
        <v>4</v>
      </c>
      <c r="E149" s="101" t="s">
        <v>5</v>
      </c>
      <c r="F149" s="7" t="s">
        <v>22</v>
      </c>
      <c r="G149" s="102" t="s">
        <v>7</v>
      </c>
      <c r="H149" s="5" t="s">
        <v>8</v>
      </c>
      <c r="I149" s="102" t="s">
        <v>9</v>
      </c>
      <c r="J149" s="102" t="s">
        <v>10</v>
      </c>
      <c r="K149" s="35" t="s">
        <v>11</v>
      </c>
      <c r="L149" s="5" t="s">
        <v>12</v>
      </c>
    </row>
    <row r="150" spans="1:12" ht="25.5" x14ac:dyDescent="0.25">
      <c r="A150" s="63">
        <v>1</v>
      </c>
      <c r="B150" s="88" t="s">
        <v>99</v>
      </c>
      <c r="C150" s="12" t="s">
        <v>100</v>
      </c>
      <c r="D150" s="12" t="s">
        <v>43</v>
      </c>
      <c r="E150" s="10">
        <v>30</v>
      </c>
      <c r="F150" s="75"/>
      <c r="G150" s="77">
        <f t="shared" ref="G150:G152" si="40">ROUND(F150*(1+H150),2)</f>
        <v>0</v>
      </c>
      <c r="H150" s="55">
        <v>0.23</v>
      </c>
      <c r="I150" s="77">
        <f t="shared" ref="I150:I152" si="41">ROUND(F150*E150,2)</f>
        <v>0</v>
      </c>
      <c r="J150" s="77">
        <f t="shared" ref="J150" si="42">ROUND(I150*(1+H150),2)</f>
        <v>0</v>
      </c>
      <c r="K150" s="56"/>
      <c r="L150" s="103"/>
    </row>
    <row r="151" spans="1:12" ht="25.5" x14ac:dyDescent="0.25">
      <c r="A151" s="63">
        <v>2</v>
      </c>
      <c r="B151" s="88" t="s">
        <v>101</v>
      </c>
      <c r="C151" s="12" t="s">
        <v>100</v>
      </c>
      <c r="D151" s="12" t="s">
        <v>43</v>
      </c>
      <c r="E151" s="10">
        <v>20</v>
      </c>
      <c r="F151" s="75"/>
      <c r="G151" s="77">
        <f t="shared" si="40"/>
        <v>0</v>
      </c>
      <c r="H151" s="55">
        <v>0.08</v>
      </c>
      <c r="I151" s="77">
        <f t="shared" ref="I151" si="43">ROUND(F151*E151,2)</f>
        <v>0</v>
      </c>
      <c r="J151" s="77">
        <f t="shared" ref="J151" si="44">ROUND(I151*(1+H151),2)</f>
        <v>0</v>
      </c>
      <c r="K151" s="56"/>
      <c r="L151" s="103"/>
    </row>
    <row r="152" spans="1:12" x14ac:dyDescent="0.25">
      <c r="A152" s="63">
        <v>3</v>
      </c>
      <c r="B152" s="105" t="s">
        <v>140</v>
      </c>
      <c r="C152" s="12" t="s">
        <v>102</v>
      </c>
      <c r="D152" s="12" t="s">
        <v>43</v>
      </c>
      <c r="E152" s="10">
        <v>20</v>
      </c>
      <c r="F152" s="75"/>
      <c r="G152" s="77">
        <f t="shared" si="40"/>
        <v>0</v>
      </c>
      <c r="H152" s="55">
        <v>0.08</v>
      </c>
      <c r="I152" s="77">
        <f t="shared" si="41"/>
        <v>0</v>
      </c>
      <c r="J152" s="77">
        <f>ROUND(I152*(1+H152),2)</f>
        <v>0</v>
      </c>
      <c r="K152" s="56"/>
      <c r="L152" s="103"/>
    </row>
    <row r="153" spans="1:12" x14ac:dyDescent="0.25">
      <c r="A153" s="53"/>
      <c r="B153" s="64"/>
      <c r="C153" s="65"/>
      <c r="D153" s="65"/>
      <c r="E153" s="66"/>
      <c r="F153" s="67"/>
      <c r="G153" s="68"/>
      <c r="H153" s="85" t="s">
        <v>13</v>
      </c>
      <c r="I153" s="78">
        <f>SUM(I150:I152)</f>
        <v>0</v>
      </c>
      <c r="J153" s="78">
        <f>SUM(J150:J152)</f>
        <v>0</v>
      </c>
      <c r="K153" s="62"/>
      <c r="L153" s="20"/>
    </row>
    <row r="154" spans="1:12" x14ac:dyDescent="0.25">
      <c r="A154" s="53"/>
      <c r="B154" s="57"/>
      <c r="C154" s="58"/>
      <c r="D154" s="58"/>
      <c r="E154" s="59"/>
      <c r="F154" s="60"/>
      <c r="G154" s="61"/>
      <c r="H154" s="69"/>
      <c r="I154" s="118"/>
      <c r="J154" s="118"/>
      <c r="K154" s="137" t="s">
        <v>147</v>
      </c>
      <c r="L154" s="137"/>
    </row>
    <row r="155" spans="1:12" x14ac:dyDescent="0.25">
      <c r="K155" s="137" t="s">
        <v>14</v>
      </c>
      <c r="L155" s="137"/>
    </row>
    <row r="156" spans="1:12" x14ac:dyDescent="0.25">
      <c r="A156" s="25"/>
      <c r="B156" s="54" t="s">
        <v>0</v>
      </c>
      <c r="C156" s="3">
        <v>12</v>
      </c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1:12" ht="51" x14ac:dyDescent="0.25">
      <c r="A157" s="5" t="s">
        <v>1</v>
      </c>
      <c r="B157" s="4" t="s">
        <v>2</v>
      </c>
      <c r="C157" s="5" t="s">
        <v>3</v>
      </c>
      <c r="D157" s="5" t="s">
        <v>4</v>
      </c>
      <c r="E157" s="101" t="s">
        <v>5</v>
      </c>
      <c r="F157" s="7" t="s">
        <v>22</v>
      </c>
      <c r="G157" s="102" t="s">
        <v>7</v>
      </c>
      <c r="H157" s="5" t="s">
        <v>8</v>
      </c>
      <c r="I157" s="102" t="s">
        <v>9</v>
      </c>
      <c r="J157" s="102" t="s">
        <v>10</v>
      </c>
      <c r="K157" s="35" t="s">
        <v>11</v>
      </c>
      <c r="L157" s="5" t="s">
        <v>12</v>
      </c>
    </row>
    <row r="158" spans="1:12" x14ac:dyDescent="0.25">
      <c r="A158" s="63">
        <v>1</v>
      </c>
      <c r="B158" s="88" t="s">
        <v>103</v>
      </c>
      <c r="C158" s="12" t="s">
        <v>104</v>
      </c>
      <c r="D158" s="12" t="s">
        <v>43</v>
      </c>
      <c r="E158" s="10">
        <v>30</v>
      </c>
      <c r="F158" s="75"/>
      <c r="G158" s="77">
        <f t="shared" ref="G158:G159" si="45">ROUND(F158*(1+H158),2)</f>
        <v>0</v>
      </c>
      <c r="H158" s="55">
        <v>0.23</v>
      </c>
      <c r="I158" s="77">
        <f t="shared" ref="I158:I159" si="46">ROUND(F158*E158,2)</f>
        <v>0</v>
      </c>
      <c r="J158" s="77">
        <f t="shared" ref="J158" si="47">ROUND(I158*(1+H158),2)</f>
        <v>0</v>
      </c>
      <c r="K158" s="56"/>
      <c r="L158" s="103"/>
    </row>
    <row r="159" spans="1:12" x14ac:dyDescent="0.25">
      <c r="A159" s="63">
        <v>2</v>
      </c>
      <c r="B159" s="88" t="s">
        <v>105</v>
      </c>
      <c r="C159" s="12" t="s">
        <v>106</v>
      </c>
      <c r="D159" s="12" t="s">
        <v>43</v>
      </c>
      <c r="E159" s="10">
        <v>30</v>
      </c>
      <c r="F159" s="75"/>
      <c r="G159" s="77">
        <f t="shared" si="45"/>
        <v>0</v>
      </c>
      <c r="H159" s="55">
        <v>0.08</v>
      </c>
      <c r="I159" s="77">
        <f t="shared" si="46"/>
        <v>0</v>
      </c>
      <c r="J159" s="77">
        <f>ROUND(I159*(1+H159),2)</f>
        <v>0</v>
      </c>
      <c r="K159" s="56"/>
      <c r="L159" s="103"/>
    </row>
    <row r="160" spans="1:12" x14ac:dyDescent="0.25">
      <c r="A160" s="53"/>
      <c r="B160" s="64"/>
      <c r="C160" s="65"/>
      <c r="D160" s="65"/>
      <c r="E160" s="66"/>
      <c r="F160" s="67"/>
      <c r="G160" s="68"/>
      <c r="H160" s="85" t="s">
        <v>13</v>
      </c>
      <c r="I160" s="78">
        <f>SUM(I158:I159)</f>
        <v>0</v>
      </c>
      <c r="J160" s="78">
        <f>SUM(J158:J159)</f>
        <v>0</v>
      </c>
      <c r="K160" s="62"/>
      <c r="L160" s="20"/>
    </row>
    <row r="161" spans="1:12" x14ac:dyDescent="0.25">
      <c r="A161" s="53"/>
      <c r="B161" s="57"/>
      <c r="C161" s="58"/>
      <c r="D161" s="58"/>
      <c r="E161" s="59"/>
      <c r="F161" s="60"/>
      <c r="G161" s="61"/>
      <c r="H161" s="69"/>
      <c r="I161" s="118"/>
      <c r="J161" s="118"/>
      <c r="K161" s="137" t="s">
        <v>147</v>
      </c>
      <c r="L161" s="137"/>
    </row>
    <row r="162" spans="1:12" x14ac:dyDescent="0.25">
      <c r="K162" s="137" t="s">
        <v>14</v>
      </c>
      <c r="L162" s="137"/>
    </row>
    <row r="163" spans="1:12" x14ac:dyDescent="0.25">
      <c r="A163" s="25"/>
      <c r="B163" s="54" t="s">
        <v>0</v>
      </c>
      <c r="C163" s="3">
        <v>13</v>
      </c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1:12" ht="51" x14ac:dyDescent="0.25">
      <c r="A164" s="5" t="s">
        <v>1</v>
      </c>
      <c r="B164" s="4" t="s">
        <v>2</v>
      </c>
      <c r="C164" s="5" t="s">
        <v>3</v>
      </c>
      <c r="D164" s="5" t="s">
        <v>4</v>
      </c>
      <c r="E164" s="101" t="s">
        <v>5</v>
      </c>
      <c r="F164" s="7" t="s">
        <v>22</v>
      </c>
      <c r="G164" s="102" t="s">
        <v>7</v>
      </c>
      <c r="H164" s="5" t="s">
        <v>8</v>
      </c>
      <c r="I164" s="102" t="s">
        <v>9</v>
      </c>
      <c r="J164" s="102" t="s">
        <v>10</v>
      </c>
      <c r="K164" s="35" t="s">
        <v>11</v>
      </c>
      <c r="L164" s="5" t="s">
        <v>12</v>
      </c>
    </row>
    <row r="165" spans="1:12" ht="25.5" x14ac:dyDescent="0.25">
      <c r="A165" s="63">
        <v>1</v>
      </c>
      <c r="B165" s="88" t="s">
        <v>107</v>
      </c>
      <c r="C165" s="119"/>
      <c r="D165" s="12" t="s">
        <v>43</v>
      </c>
      <c r="E165" s="10">
        <v>20</v>
      </c>
      <c r="F165" s="75"/>
      <c r="G165" s="77">
        <f t="shared" ref="G165" si="48">ROUND(F165*(1+H165),2)</f>
        <v>0</v>
      </c>
      <c r="H165" s="55">
        <v>0.08</v>
      </c>
      <c r="I165" s="77">
        <f t="shared" ref="I165" si="49">ROUND(F165*E165,2)</f>
        <v>0</v>
      </c>
      <c r="J165" s="77">
        <f t="shared" ref="J165" si="50">ROUND(I165*(1+H165),2)</f>
        <v>0</v>
      </c>
      <c r="K165" s="56"/>
      <c r="L165" s="103"/>
    </row>
    <row r="166" spans="1:12" x14ac:dyDescent="0.25">
      <c r="A166" s="53"/>
      <c r="B166" s="64"/>
      <c r="C166" s="65"/>
      <c r="D166" s="65"/>
      <c r="E166" s="66"/>
      <c r="F166" s="67"/>
      <c r="G166" s="68"/>
      <c r="H166" s="85" t="s">
        <v>13</v>
      </c>
      <c r="I166" s="78">
        <f>SUM(I165:I165)</f>
        <v>0</v>
      </c>
      <c r="J166" s="78">
        <f>SUM(J165:J165)</f>
        <v>0</v>
      </c>
      <c r="K166" s="62"/>
      <c r="L166" s="20"/>
    </row>
    <row r="167" spans="1:12" x14ac:dyDescent="0.25">
      <c r="A167" s="53"/>
      <c r="B167" s="57"/>
      <c r="C167" s="58"/>
      <c r="D167" s="58"/>
      <c r="E167" s="59"/>
      <c r="F167" s="60"/>
      <c r="G167" s="61"/>
      <c r="H167" s="69"/>
      <c r="I167" s="118"/>
      <c r="J167" s="118"/>
      <c r="K167" s="137" t="s">
        <v>147</v>
      </c>
      <c r="L167" s="137"/>
    </row>
    <row r="168" spans="1:12" x14ac:dyDescent="0.25">
      <c r="K168" s="137" t="s">
        <v>14</v>
      </c>
      <c r="L168" s="137"/>
    </row>
    <row r="169" spans="1:12" x14ac:dyDescent="0.25">
      <c r="A169" s="25"/>
      <c r="B169" s="54" t="s">
        <v>0</v>
      </c>
      <c r="C169" s="3">
        <v>14</v>
      </c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1:12" ht="51" x14ac:dyDescent="0.25">
      <c r="A170" s="5" t="s">
        <v>1</v>
      </c>
      <c r="B170" s="4" t="s">
        <v>2</v>
      </c>
      <c r="C170" s="5" t="s">
        <v>3</v>
      </c>
      <c r="D170" s="5" t="s">
        <v>4</v>
      </c>
      <c r="E170" s="101" t="s">
        <v>5</v>
      </c>
      <c r="F170" s="7" t="s">
        <v>22</v>
      </c>
      <c r="G170" s="102" t="s">
        <v>7</v>
      </c>
      <c r="H170" s="5" t="s">
        <v>8</v>
      </c>
      <c r="I170" s="102" t="s">
        <v>9</v>
      </c>
      <c r="J170" s="102" t="s">
        <v>10</v>
      </c>
      <c r="K170" s="35" t="s">
        <v>11</v>
      </c>
      <c r="L170" s="5" t="s">
        <v>12</v>
      </c>
    </row>
    <row r="171" spans="1:12" ht="25.5" x14ac:dyDescent="0.25">
      <c r="A171" s="63">
        <v>1</v>
      </c>
      <c r="B171" s="105" t="s">
        <v>141</v>
      </c>
      <c r="C171" s="119"/>
      <c r="D171" s="12" t="s">
        <v>108</v>
      </c>
      <c r="E171" s="10">
        <v>4</v>
      </c>
      <c r="F171" s="75"/>
      <c r="G171" s="77">
        <f t="shared" ref="G171" si="51">ROUND(F171*(1+H171),2)</f>
        <v>0</v>
      </c>
      <c r="H171" s="55">
        <v>0.08</v>
      </c>
      <c r="I171" s="77">
        <f t="shared" ref="I171" si="52">ROUND(F171*E171,2)</f>
        <v>0</v>
      </c>
      <c r="J171" s="77">
        <f t="shared" ref="J171" si="53">ROUND(I171*(1+H171),2)</f>
        <v>0</v>
      </c>
      <c r="K171" s="56"/>
      <c r="L171" s="103"/>
    </row>
    <row r="172" spans="1:12" x14ac:dyDescent="0.25">
      <c r="A172" s="53"/>
      <c r="B172" s="64"/>
      <c r="C172" s="65"/>
      <c r="D172" s="65"/>
      <c r="E172" s="66"/>
      <c r="F172" s="67"/>
      <c r="G172" s="68"/>
      <c r="H172" s="85" t="s">
        <v>13</v>
      </c>
      <c r="I172" s="78">
        <f>SUM(I171:I171)</f>
        <v>0</v>
      </c>
      <c r="J172" s="78">
        <f>SUM(J171:J171)</f>
        <v>0</v>
      </c>
      <c r="K172" s="62"/>
      <c r="L172" s="20"/>
    </row>
    <row r="173" spans="1:12" x14ac:dyDescent="0.25">
      <c r="A173" s="53"/>
      <c r="B173" s="57"/>
      <c r="C173" s="58"/>
      <c r="D173" s="58"/>
      <c r="E173" s="59"/>
      <c r="F173" s="60"/>
      <c r="G173" s="61"/>
      <c r="H173" s="69"/>
      <c r="I173" s="118"/>
      <c r="J173" s="118"/>
      <c r="K173" s="137" t="s">
        <v>147</v>
      </c>
      <c r="L173" s="137"/>
    </row>
    <row r="174" spans="1:12" x14ac:dyDescent="0.25">
      <c r="K174" s="137" t="s">
        <v>14</v>
      </c>
      <c r="L174" s="137"/>
    </row>
    <row r="175" spans="1:12" x14ac:dyDescent="0.25">
      <c r="A175" s="25"/>
      <c r="B175" s="54" t="s">
        <v>0</v>
      </c>
      <c r="C175" s="3">
        <v>15</v>
      </c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1:12" ht="51" x14ac:dyDescent="0.25">
      <c r="A176" s="5" t="s">
        <v>1</v>
      </c>
      <c r="B176" s="4" t="s">
        <v>2</v>
      </c>
      <c r="C176" s="5" t="s">
        <v>3</v>
      </c>
      <c r="D176" s="5" t="s">
        <v>4</v>
      </c>
      <c r="E176" s="101" t="s">
        <v>5</v>
      </c>
      <c r="F176" s="7" t="s">
        <v>22</v>
      </c>
      <c r="G176" s="102" t="s">
        <v>7</v>
      </c>
      <c r="H176" s="5" t="s">
        <v>8</v>
      </c>
      <c r="I176" s="102" t="s">
        <v>9</v>
      </c>
      <c r="J176" s="102" t="s">
        <v>10</v>
      </c>
      <c r="K176" s="35" t="s">
        <v>11</v>
      </c>
      <c r="L176" s="5" t="s">
        <v>12</v>
      </c>
    </row>
    <row r="177" spans="1:12" ht="25.5" x14ac:dyDescent="0.25">
      <c r="A177" s="63">
        <v>1</v>
      </c>
      <c r="B177" s="105" t="s">
        <v>142</v>
      </c>
      <c r="C177" s="119"/>
      <c r="D177" s="12" t="s">
        <v>108</v>
      </c>
      <c r="E177" s="10">
        <v>20</v>
      </c>
      <c r="F177" s="75"/>
      <c r="G177" s="77">
        <f t="shared" ref="G177" si="54">ROUND(F177*(1+H177),2)</f>
        <v>0</v>
      </c>
      <c r="H177" s="55">
        <v>0.08</v>
      </c>
      <c r="I177" s="77">
        <f t="shared" ref="I177" si="55">ROUND(F177*E177,2)</f>
        <v>0</v>
      </c>
      <c r="J177" s="77">
        <f t="shared" ref="J177" si="56">ROUND(I177*(1+H177),2)</f>
        <v>0</v>
      </c>
      <c r="K177" s="56"/>
      <c r="L177" s="103"/>
    </row>
    <row r="178" spans="1:12" x14ac:dyDescent="0.25">
      <c r="A178" s="53"/>
      <c r="B178" s="64"/>
      <c r="C178" s="65"/>
      <c r="D178" s="65"/>
      <c r="E178" s="66"/>
      <c r="F178" s="67"/>
      <c r="G178" s="68"/>
      <c r="H178" s="85" t="s">
        <v>13</v>
      </c>
      <c r="I178" s="78">
        <f>SUM(I177:I177)</f>
        <v>0</v>
      </c>
      <c r="J178" s="78">
        <f>SUM(J177:J177)</f>
        <v>0</v>
      </c>
      <c r="K178" s="62"/>
      <c r="L178" s="20"/>
    </row>
    <row r="179" spans="1:12" x14ac:dyDescent="0.25">
      <c r="A179" s="53"/>
      <c r="B179" s="57"/>
      <c r="C179" s="65"/>
      <c r="D179" s="65"/>
      <c r="E179" s="66"/>
      <c r="F179" s="67"/>
      <c r="G179" s="68"/>
      <c r="H179" s="24"/>
      <c r="I179" s="110"/>
      <c r="J179" s="110"/>
      <c r="K179" s="137" t="s">
        <v>147</v>
      </c>
      <c r="L179" s="137"/>
    </row>
    <row r="180" spans="1:12" x14ac:dyDescent="0.25">
      <c r="A180" s="53"/>
      <c r="B180" s="57"/>
      <c r="C180" s="58"/>
      <c r="D180" s="58"/>
      <c r="E180" s="59"/>
      <c r="F180" s="60"/>
      <c r="G180" s="61"/>
      <c r="H180" s="69"/>
      <c r="I180" s="118"/>
      <c r="J180" s="118"/>
      <c r="K180" s="137" t="s">
        <v>14</v>
      </c>
      <c r="L180" s="137"/>
    </row>
    <row r="181" spans="1:12" x14ac:dyDescent="0.25">
      <c r="A181" s="25"/>
      <c r="B181" s="54" t="s">
        <v>0</v>
      </c>
      <c r="C181" s="3">
        <v>16</v>
      </c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1:12" ht="51" x14ac:dyDescent="0.25">
      <c r="A182" s="5" t="s">
        <v>1</v>
      </c>
      <c r="B182" s="4" t="s">
        <v>2</v>
      </c>
      <c r="C182" s="5" t="s">
        <v>3</v>
      </c>
      <c r="D182" s="5" t="s">
        <v>4</v>
      </c>
      <c r="E182" s="101" t="s">
        <v>5</v>
      </c>
      <c r="F182" s="7" t="s">
        <v>22</v>
      </c>
      <c r="G182" s="102" t="s">
        <v>7</v>
      </c>
      <c r="H182" s="5" t="s">
        <v>8</v>
      </c>
      <c r="I182" s="102" t="s">
        <v>9</v>
      </c>
      <c r="J182" s="102" t="s">
        <v>10</v>
      </c>
      <c r="K182" s="35" t="s">
        <v>11</v>
      </c>
      <c r="L182" s="5" t="s">
        <v>12</v>
      </c>
    </row>
    <row r="183" spans="1:12" ht="38.25" x14ac:dyDescent="0.25">
      <c r="A183" s="63">
        <v>1</v>
      </c>
      <c r="B183" s="128" t="s">
        <v>161</v>
      </c>
      <c r="C183" s="119"/>
      <c r="D183" s="28" t="s">
        <v>113</v>
      </c>
      <c r="E183" s="10">
        <v>1200</v>
      </c>
      <c r="F183" s="75"/>
      <c r="G183" s="77">
        <f t="shared" ref="G183:G184" si="57">ROUND(F183*(1+H183),2)</f>
        <v>0</v>
      </c>
      <c r="H183" s="55">
        <v>0.08</v>
      </c>
      <c r="I183" s="77">
        <f t="shared" ref="I183:I184" si="58">ROUND(F183*E183,2)</f>
        <v>0</v>
      </c>
      <c r="J183" s="77">
        <f t="shared" ref="J183:J184" si="59">ROUND(I183*(1+H183),2)</f>
        <v>0</v>
      </c>
      <c r="K183" s="56"/>
      <c r="L183" s="103"/>
    </row>
    <row r="184" spans="1:12" x14ac:dyDescent="0.25">
      <c r="A184" s="63">
        <v>2</v>
      </c>
      <c r="B184" s="105" t="s">
        <v>148</v>
      </c>
      <c r="C184" s="119"/>
      <c r="D184" s="28" t="s">
        <v>113</v>
      </c>
      <c r="E184" s="10">
        <v>1000</v>
      </c>
      <c r="F184" s="75"/>
      <c r="G184" s="77">
        <f t="shared" si="57"/>
        <v>0</v>
      </c>
      <c r="H184" s="55">
        <v>0.08</v>
      </c>
      <c r="I184" s="77">
        <f t="shared" si="58"/>
        <v>0</v>
      </c>
      <c r="J184" s="77">
        <f t="shared" si="59"/>
        <v>0</v>
      </c>
      <c r="K184" s="56"/>
      <c r="L184" s="103"/>
    </row>
    <row r="185" spans="1:12" x14ac:dyDescent="0.25">
      <c r="A185" s="63">
        <v>3</v>
      </c>
      <c r="B185" s="105" t="s">
        <v>149</v>
      </c>
      <c r="C185" s="119"/>
      <c r="D185" s="28" t="s">
        <v>113</v>
      </c>
      <c r="E185" s="10">
        <v>12000</v>
      </c>
      <c r="F185" s="75"/>
      <c r="G185" s="77">
        <f t="shared" ref="G185" si="60">ROUND(F185*(1+H185),2)</f>
        <v>0</v>
      </c>
      <c r="H185" s="55">
        <v>0.08</v>
      </c>
      <c r="I185" s="77">
        <f t="shared" ref="I185" si="61">ROUND(F185*E185,2)</f>
        <v>0</v>
      </c>
      <c r="J185" s="77">
        <f t="shared" ref="J185" si="62">ROUND(I185*(1+H185),2)</f>
        <v>0</v>
      </c>
      <c r="K185" s="56"/>
      <c r="L185" s="103"/>
    </row>
    <row r="186" spans="1:12" x14ac:dyDescent="0.25">
      <c r="A186" s="53"/>
      <c r="B186" s="64"/>
      <c r="C186" s="65"/>
      <c r="D186" s="65"/>
      <c r="E186" s="66"/>
      <c r="F186" s="67"/>
      <c r="G186" s="68"/>
      <c r="H186" s="85" t="s">
        <v>13</v>
      </c>
      <c r="I186" s="78">
        <f>SUM(I183:I185)</f>
        <v>0</v>
      </c>
      <c r="J186" s="78">
        <f>SUM(J183:J185)</f>
        <v>0</v>
      </c>
      <c r="K186" s="62"/>
      <c r="L186" s="20"/>
    </row>
    <row r="187" spans="1:12" x14ac:dyDescent="0.25">
      <c r="A187" s="53"/>
      <c r="B187" s="57"/>
      <c r="C187" s="65"/>
      <c r="D187" s="65"/>
      <c r="E187" s="66"/>
      <c r="F187" s="67"/>
      <c r="G187" s="68"/>
      <c r="H187" s="24"/>
      <c r="I187" s="110"/>
      <c r="J187" s="110"/>
      <c r="K187" s="137" t="s">
        <v>147</v>
      </c>
      <c r="L187" s="137"/>
    </row>
    <row r="188" spans="1:12" x14ac:dyDescent="0.25">
      <c r="A188" s="53"/>
      <c r="B188" s="57"/>
      <c r="C188" s="58"/>
      <c r="D188" s="58"/>
      <c r="E188" s="59"/>
      <c r="F188" s="60"/>
      <c r="G188" s="61"/>
      <c r="H188" s="69"/>
      <c r="I188" s="118"/>
      <c r="J188" s="118"/>
      <c r="K188" s="137" t="s">
        <v>14</v>
      </c>
      <c r="L188" s="137"/>
    </row>
    <row r="189" spans="1:12" x14ac:dyDescent="0.25">
      <c r="K189" s="125"/>
      <c r="L189" s="125"/>
    </row>
    <row r="191" spans="1:12" x14ac:dyDescent="0.25">
      <c r="B191" s="70" t="s">
        <v>23</v>
      </c>
      <c r="C191" s="70" t="s">
        <v>9</v>
      </c>
      <c r="D191" s="70" t="s">
        <v>10</v>
      </c>
    </row>
    <row r="192" spans="1:12" x14ac:dyDescent="0.25">
      <c r="B192" s="70" t="s">
        <v>24</v>
      </c>
      <c r="C192" s="94">
        <f>I14</f>
        <v>0</v>
      </c>
      <c r="D192" s="94">
        <f>J14</f>
        <v>0</v>
      </c>
    </row>
    <row r="193" spans="2:4" x14ac:dyDescent="0.25">
      <c r="B193" s="70" t="s">
        <v>25</v>
      </c>
      <c r="C193" s="13">
        <f>I22</f>
        <v>0</v>
      </c>
      <c r="D193" s="13">
        <f>J22</f>
        <v>0</v>
      </c>
    </row>
    <row r="194" spans="2:4" x14ac:dyDescent="0.25">
      <c r="B194" s="70" t="s">
        <v>26</v>
      </c>
      <c r="C194" s="13">
        <f>I41</f>
        <v>0</v>
      </c>
      <c r="D194" s="13">
        <f>J41</f>
        <v>0</v>
      </c>
    </row>
    <row r="195" spans="2:4" x14ac:dyDescent="0.25">
      <c r="B195" s="70" t="s">
        <v>27</v>
      </c>
      <c r="C195" s="13">
        <f>I80</f>
        <v>0</v>
      </c>
      <c r="D195" s="13">
        <f>J80</f>
        <v>0</v>
      </c>
    </row>
    <row r="196" spans="2:4" x14ac:dyDescent="0.25">
      <c r="B196" s="70" t="s">
        <v>28</v>
      </c>
      <c r="C196" s="13">
        <f>I106</f>
        <v>0</v>
      </c>
      <c r="D196" s="13">
        <f>J106</f>
        <v>0</v>
      </c>
    </row>
    <row r="197" spans="2:4" x14ac:dyDescent="0.25">
      <c r="B197" s="123" t="s">
        <v>29</v>
      </c>
      <c r="C197" s="94">
        <f>I112</f>
        <v>0</v>
      </c>
      <c r="D197" s="124">
        <f>J112</f>
        <v>0</v>
      </c>
    </row>
    <row r="198" spans="2:4" x14ac:dyDescent="0.25">
      <c r="B198" s="70" t="s">
        <v>30</v>
      </c>
      <c r="C198" s="13">
        <f>I119</f>
        <v>0</v>
      </c>
      <c r="D198" s="13">
        <f>J119</f>
        <v>0</v>
      </c>
    </row>
    <row r="199" spans="2:4" x14ac:dyDescent="0.25">
      <c r="B199" s="70" t="s">
        <v>31</v>
      </c>
      <c r="C199" s="13">
        <f>I131</f>
        <v>0</v>
      </c>
      <c r="D199" s="124">
        <f>J131</f>
        <v>0</v>
      </c>
    </row>
    <row r="200" spans="2:4" x14ac:dyDescent="0.25">
      <c r="B200" s="70" t="s">
        <v>32</v>
      </c>
      <c r="C200" s="13">
        <f>I137</f>
        <v>0</v>
      </c>
      <c r="D200" s="13">
        <f>J137</f>
        <v>0</v>
      </c>
    </row>
    <row r="201" spans="2:4" x14ac:dyDescent="0.25">
      <c r="B201" s="70" t="s">
        <v>33</v>
      </c>
      <c r="C201" s="13">
        <f>I143</f>
        <v>0</v>
      </c>
      <c r="D201" s="13">
        <f>J143</f>
        <v>0</v>
      </c>
    </row>
    <row r="202" spans="2:4" x14ac:dyDescent="0.25">
      <c r="B202" s="70" t="s">
        <v>34</v>
      </c>
      <c r="C202" s="13">
        <f>I153</f>
        <v>0</v>
      </c>
      <c r="D202" s="13">
        <f>J153</f>
        <v>0</v>
      </c>
    </row>
    <row r="203" spans="2:4" x14ac:dyDescent="0.25">
      <c r="B203" s="70" t="s">
        <v>109</v>
      </c>
      <c r="C203" s="13">
        <f>I160</f>
        <v>0</v>
      </c>
      <c r="D203" s="13">
        <f>J160</f>
        <v>0</v>
      </c>
    </row>
    <row r="204" spans="2:4" x14ac:dyDescent="0.25">
      <c r="B204" s="70" t="s">
        <v>110</v>
      </c>
      <c r="C204" s="13">
        <f>I166</f>
        <v>0</v>
      </c>
      <c r="D204" s="13">
        <f>J166</f>
        <v>0</v>
      </c>
    </row>
    <row r="205" spans="2:4" x14ac:dyDescent="0.25">
      <c r="B205" s="70" t="s">
        <v>111</v>
      </c>
      <c r="C205" s="13">
        <f>I172</f>
        <v>0</v>
      </c>
      <c r="D205" s="13">
        <f>J172</f>
        <v>0</v>
      </c>
    </row>
    <row r="206" spans="2:4" x14ac:dyDescent="0.25">
      <c r="B206" s="70" t="s">
        <v>112</v>
      </c>
      <c r="C206" s="13">
        <f>I178</f>
        <v>0</v>
      </c>
      <c r="D206" s="13">
        <f>J178</f>
        <v>0</v>
      </c>
    </row>
    <row r="207" spans="2:4" x14ac:dyDescent="0.25">
      <c r="B207" s="70" t="s">
        <v>146</v>
      </c>
      <c r="C207" s="13">
        <f>I186</f>
        <v>0</v>
      </c>
      <c r="D207" s="13">
        <f>J186</f>
        <v>0</v>
      </c>
    </row>
    <row r="208" spans="2:4" x14ac:dyDescent="0.25">
      <c r="B208" s="70" t="s">
        <v>35</v>
      </c>
      <c r="C208" s="71">
        <f>SUM(C192:C207)</f>
        <v>0</v>
      </c>
      <c r="D208" s="71">
        <f>SUM(D192:D207)</f>
        <v>0</v>
      </c>
    </row>
  </sheetData>
  <mergeCells count="56">
    <mergeCell ref="D122:J122"/>
    <mergeCell ref="D3:J3"/>
    <mergeCell ref="K3:L3"/>
    <mergeCell ref="K15:L15"/>
    <mergeCell ref="D17:L17"/>
    <mergeCell ref="B22:F22"/>
    <mergeCell ref="K16:L16"/>
    <mergeCell ref="B46:B50"/>
    <mergeCell ref="B61:B65"/>
    <mergeCell ref="K43:L43"/>
    <mergeCell ref="K23:L23"/>
    <mergeCell ref="D25:J25"/>
    <mergeCell ref="K42:L42"/>
    <mergeCell ref="D44:J44"/>
    <mergeCell ref="K44:L44"/>
    <mergeCell ref="K24:L24"/>
    <mergeCell ref="B80:F80"/>
    <mergeCell ref="B81:F81"/>
    <mergeCell ref="D83:J83"/>
    <mergeCell ref="K107:L107"/>
    <mergeCell ref="K120:L120"/>
    <mergeCell ref="B96:B98"/>
    <mergeCell ref="K81:L81"/>
    <mergeCell ref="K113:L113"/>
    <mergeCell ref="B125:B127"/>
    <mergeCell ref="K114:L114"/>
    <mergeCell ref="K108:L108"/>
    <mergeCell ref="K82:L82"/>
    <mergeCell ref="K154:L154"/>
    <mergeCell ref="D134:J134"/>
    <mergeCell ref="K134:L134"/>
    <mergeCell ref="K132:L132"/>
    <mergeCell ref="K138:L138"/>
    <mergeCell ref="D140:L140"/>
    <mergeCell ref="K144:L144"/>
    <mergeCell ref="K145:L145"/>
    <mergeCell ref="D148:L148"/>
    <mergeCell ref="K133:L133"/>
    <mergeCell ref="K139:L139"/>
    <mergeCell ref="K121:L121"/>
    <mergeCell ref="D181:L181"/>
    <mergeCell ref="K187:L187"/>
    <mergeCell ref="K188:L188"/>
    <mergeCell ref="K155:L155"/>
    <mergeCell ref="K162:L162"/>
    <mergeCell ref="K168:L168"/>
    <mergeCell ref="K179:L179"/>
    <mergeCell ref="K180:L180"/>
    <mergeCell ref="K174:L174"/>
    <mergeCell ref="K167:L167"/>
    <mergeCell ref="D169:L169"/>
    <mergeCell ref="K173:L173"/>
    <mergeCell ref="D175:L175"/>
    <mergeCell ref="D156:L156"/>
    <mergeCell ref="K161:L161"/>
    <mergeCell ref="D163:L163"/>
  </mergeCells>
  <phoneticPr fontId="13" type="noConversion"/>
  <pageMargins left="0.7" right="0.7" top="0.75" bottom="0.75" header="0.3" footer="0.3"/>
  <pageSetup paperSize="9" scale="63" fitToHeight="0" orientation="landscape" horizontalDpi="300" verticalDpi="300" r:id="rId1"/>
  <rowBreaks count="6" manualBreakCount="6">
    <brk id="29" max="12" man="1"/>
    <brk id="59" max="11" man="1"/>
    <brk id="89" max="11" man="1"/>
    <brk id="121" max="16383" man="1"/>
    <brk id="147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Joanna Balcerak</cp:lastModifiedBy>
  <cp:lastPrinted>2020-08-20T10:22:31Z</cp:lastPrinted>
  <dcterms:created xsi:type="dcterms:W3CDTF">2020-06-10T10:21:20Z</dcterms:created>
  <dcterms:modified xsi:type="dcterms:W3CDTF">2020-08-20T10:22:46Z</dcterms:modified>
</cp:coreProperties>
</file>