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katarzyna.lyszczarcz\Desktop\Zamówienia\Zamówienia BZP\POSTĘPOWANIA\Powyżej 30.000 EURO\2020\21.2020 Nici niewchłanialne\pytania i odpowiedzi\zmiany po pytaniach\"/>
    </mc:Choice>
  </mc:AlternateContent>
  <xr:revisionPtr revIDLastSave="0" documentId="8_{7ED0B5D0-ABE1-4097-A702-805F132F672A}" xr6:coauthVersionLast="45" xr6:coauthVersionMax="45" xr10:uidLastSave="{00000000-0000-0000-0000-000000000000}"/>
  <bookViews>
    <workbookView xWindow="-120" yWindow="-120" windowWidth="29040" windowHeight="15840" tabRatio="993"/>
  </bookViews>
  <sheets>
    <sheet name="Formularz a-c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3" l="1"/>
  <c r="M61" i="3"/>
  <c r="J61" i="3"/>
  <c r="L60" i="3"/>
  <c r="M60" i="3"/>
  <c r="J60" i="3"/>
  <c r="L59" i="3"/>
  <c r="M59" i="3"/>
  <c r="J59" i="3"/>
  <c r="L54" i="3"/>
  <c r="M54" i="3"/>
  <c r="J54" i="3"/>
  <c r="L53" i="3"/>
  <c r="M53" i="3"/>
  <c r="J53" i="3"/>
  <c r="L52" i="3"/>
  <c r="M52" i="3"/>
  <c r="J52" i="3"/>
  <c r="L51" i="3"/>
  <c r="M51" i="3"/>
  <c r="J51" i="3"/>
  <c r="L50" i="3"/>
  <c r="M50" i="3"/>
  <c r="J50" i="3"/>
  <c r="L49" i="3"/>
  <c r="M49" i="3"/>
  <c r="J49" i="3"/>
  <c r="L48" i="3"/>
  <c r="M48" i="3"/>
  <c r="J48" i="3"/>
  <c r="L47" i="3"/>
  <c r="M47" i="3"/>
  <c r="J47" i="3"/>
  <c r="L46" i="3"/>
  <c r="M46" i="3"/>
  <c r="J46" i="3"/>
  <c r="L45" i="3"/>
  <c r="M45" i="3"/>
  <c r="J45" i="3"/>
  <c r="L40" i="3"/>
  <c r="M40" i="3"/>
  <c r="J40" i="3"/>
  <c r="L39" i="3"/>
  <c r="M39" i="3"/>
  <c r="J39" i="3"/>
  <c r="L38" i="3"/>
  <c r="M38" i="3"/>
  <c r="J38" i="3"/>
  <c r="L37" i="3"/>
  <c r="M37" i="3"/>
  <c r="J37" i="3"/>
  <c r="L36" i="3"/>
  <c r="M36" i="3"/>
  <c r="J36" i="3"/>
  <c r="L35" i="3"/>
  <c r="M35" i="3"/>
  <c r="J35" i="3"/>
  <c r="L34" i="3"/>
  <c r="M34" i="3"/>
  <c r="J34" i="3"/>
  <c r="M33" i="3"/>
  <c r="L33" i="3"/>
  <c r="J33" i="3"/>
  <c r="L32" i="3"/>
  <c r="M32" i="3"/>
  <c r="J32" i="3"/>
  <c r="L31" i="3"/>
  <c r="M31" i="3"/>
  <c r="J31" i="3"/>
  <c r="L30" i="3"/>
  <c r="M30" i="3"/>
  <c r="J30" i="3"/>
  <c r="L29" i="3"/>
  <c r="L62" i="3"/>
  <c r="J29" i="3"/>
  <c r="L28" i="3"/>
  <c r="M28" i="3"/>
  <c r="J28" i="3"/>
  <c r="L27" i="3"/>
  <c r="M27" i="3"/>
  <c r="J27" i="3"/>
  <c r="L26" i="3"/>
  <c r="M26" i="3"/>
  <c r="J26" i="3"/>
  <c r="M25" i="3"/>
  <c r="L25" i="3"/>
  <c r="J25" i="3"/>
  <c r="L24" i="3"/>
  <c r="M24" i="3"/>
  <c r="J24" i="3"/>
  <c r="L23" i="3"/>
  <c r="M23" i="3"/>
  <c r="J23" i="3"/>
  <c r="L18" i="3"/>
  <c r="M18" i="3"/>
  <c r="J18" i="3"/>
  <c r="L17" i="3"/>
  <c r="M17" i="3"/>
  <c r="J17" i="3"/>
  <c r="M16" i="3"/>
  <c r="L16" i="3"/>
  <c r="J16" i="3"/>
  <c r="L15" i="3"/>
  <c r="M15" i="3"/>
  <c r="J15" i="3"/>
  <c r="L14" i="3"/>
  <c r="M14" i="3"/>
  <c r="J14" i="3"/>
  <c r="L13" i="3"/>
  <c r="M13" i="3"/>
  <c r="J13" i="3"/>
  <c r="L12" i="3"/>
  <c r="M12" i="3"/>
  <c r="J12" i="3"/>
  <c r="L11" i="3"/>
  <c r="M11" i="3"/>
  <c r="J11" i="3"/>
  <c r="L10" i="3"/>
  <c r="M10" i="3"/>
  <c r="J10" i="3"/>
  <c r="L9" i="3"/>
  <c r="M9" i="3"/>
  <c r="J9" i="3"/>
  <c r="F58" i="3"/>
  <c r="F44" i="3"/>
  <c r="F22" i="3"/>
  <c r="F8" i="3"/>
  <c r="M29" i="3"/>
  <c r="M62" i="3"/>
</calcChain>
</file>

<file path=xl/sharedStrings.xml><?xml version="1.0" encoding="utf-8"?>
<sst xmlns="http://schemas.openxmlformats.org/spreadsheetml/2006/main" count="311" uniqueCount="99">
  <si>
    <t>SZWY NIEWCHŁANIALNE</t>
  </si>
  <si>
    <t>Opis przedmiotu zamówienia</t>
  </si>
  <si>
    <t>Jednostka miary</t>
  </si>
  <si>
    <t>Ilość</t>
  </si>
  <si>
    <t xml:space="preserve"> Cena jednostkowa netto </t>
  </si>
  <si>
    <t>Cena jednostkowa brutto</t>
  </si>
  <si>
    <t>Wartość netto</t>
  </si>
  <si>
    <t>Wartość brutto</t>
  </si>
  <si>
    <t>Nazwa producenta</t>
  </si>
  <si>
    <t>Igła</t>
  </si>
  <si>
    <t xml:space="preserve">Nić </t>
  </si>
  <si>
    <t xml:space="preserve">Rodzaj </t>
  </si>
  <si>
    <t>Krzywizna koła</t>
  </si>
  <si>
    <t>Dł. [mm]</t>
  </si>
  <si>
    <t>USP</t>
  </si>
  <si>
    <t>48-50</t>
  </si>
  <si>
    <t>150-200 (pętla)</t>
  </si>
  <si>
    <t>sasz</t>
  </si>
  <si>
    <t>okrągła (dopuszcza się wzmocnioną)</t>
  </si>
  <si>
    <t>1/2</t>
  </si>
  <si>
    <t>odwrotnie tnąca</t>
  </si>
  <si>
    <t>3/8</t>
  </si>
  <si>
    <t>12-13</t>
  </si>
  <si>
    <t>6/0</t>
  </si>
  <si>
    <t xml:space="preserve"> 45-75</t>
  </si>
  <si>
    <t>15-17</t>
  </si>
  <si>
    <t>5/0</t>
  </si>
  <si>
    <t>4/0</t>
  </si>
  <si>
    <t>35-38</t>
  </si>
  <si>
    <t>2/0</t>
  </si>
  <si>
    <t>38-40</t>
  </si>
  <si>
    <t>prosta</t>
  </si>
  <si>
    <t>58-61</t>
  </si>
  <si>
    <t>90-100 cm</t>
  </si>
  <si>
    <t>2 x
9-9,3</t>
  </si>
  <si>
    <t>7/0</t>
  </si>
  <si>
    <t>60-75</t>
  </si>
  <si>
    <t>2 x
11-13</t>
  </si>
  <si>
    <t xml:space="preserve">okrągła </t>
  </si>
  <si>
    <t>2 x
17-18</t>
  </si>
  <si>
    <t>3/0</t>
  </si>
  <si>
    <t>odwrotnie tnąca
kosmetyczna</t>
  </si>
  <si>
    <t>11-13</t>
  </si>
  <si>
    <t>16-17</t>
  </si>
  <si>
    <t>17-19</t>
  </si>
  <si>
    <t>24-26</t>
  </si>
  <si>
    <t>51-60</t>
  </si>
  <si>
    <t xml:space="preserve"> 45-75
z koralikiem i metalowym kołnierzem lub dwoma klipsami</t>
  </si>
  <si>
    <t>szpatułka</t>
  </si>
  <si>
    <t>1/4</t>
  </si>
  <si>
    <t>okrągła z tnącym końcem</t>
  </si>
  <si>
    <t>25-27</t>
  </si>
  <si>
    <t>okrągła</t>
  </si>
  <si>
    <t>30-32</t>
  </si>
  <si>
    <t xml:space="preserve">odwrotnie tnąca wzmocniona </t>
  </si>
  <si>
    <t>75-90</t>
  </si>
  <si>
    <t>podwiązka</t>
  </si>
  <si>
    <t>-</t>
  </si>
  <si>
    <t>6 x 45</t>
  </si>
  <si>
    <t>okrągła wzmocniona</t>
  </si>
  <si>
    <t>RAZEM</t>
  </si>
  <si>
    <t>………………………………………..</t>
  </si>
  <si>
    <t>podpis</t>
  </si>
  <si>
    <t>Podatek VAT 
(%)</t>
  </si>
  <si>
    <t>J.m.</t>
  </si>
  <si>
    <t>Nazwa handlowa/ 
Nr katalogowy</t>
  </si>
  <si>
    <t xml:space="preserve">Zamawiający  wymaga przeprowadzenia szkolenia z zaproponowanych Materiałów Szewnych </t>
  </si>
  <si>
    <t>WYMAGANIA</t>
  </si>
  <si>
    <t xml:space="preserve">Zamawiający wymaga aby na kazdym opakowaniu zbiorczym oraz saszetce znajdował się nadrukowany kod matrycowy albo kreskowy </t>
  </si>
  <si>
    <t>1.</t>
  </si>
  <si>
    <t>2.</t>
  </si>
  <si>
    <t>3.</t>
  </si>
  <si>
    <t>4.</t>
  </si>
  <si>
    <t>5.</t>
  </si>
  <si>
    <t>Zamawiający wymaga dostarczenia instrukcji użytkowania  zaoferowanego asortymentu celem  weryfikacji złożonej oferty z wymogami specyfikacji</t>
  </si>
  <si>
    <t>SUMA</t>
  </si>
  <si>
    <t>2 x 25-26</t>
  </si>
  <si>
    <t>Załącznik nr 3 do SIWZ</t>
  </si>
  <si>
    <t>Okągła ( dopuszcza się wzmocnioną)</t>
  </si>
  <si>
    <t>Zamawiający wymaga dostarczenia próbek zaoferowanego asortymentu celem weryfikacji złożonej  oferty z wymogami specyfikacji do pozycji: 10, 11, 12, 13, 23, 28, 29.</t>
  </si>
  <si>
    <t>Lp.</t>
  </si>
  <si>
    <t xml:space="preserve">Syntetyczny monofilamentowy szew niewchłanialny jałowy z włókna poliamidowego, sterylny </t>
  </si>
  <si>
    <t xml:space="preserve">Syntetyczny multifilamentowy szew niewchłanialny jałowy z włókna poliestrowego, sterylny </t>
  </si>
  <si>
    <t xml:space="preserve">Syntetyczny multifilamentowy szew niewchłanialny jałowy z włókna jedwabnego, sterylny </t>
  </si>
  <si>
    <t>l.p</t>
  </si>
  <si>
    <t xml:space="preserve">FORMULARZ ASORTYMENTOWO-CENOWY </t>
  </si>
  <si>
    <r>
      <t xml:space="preserve">okrągła z mikroostrzem </t>
    </r>
    <r>
      <rPr>
        <b/>
        <sz val="7"/>
        <color indexed="10"/>
        <rFont val="Times New Roman"/>
        <family val="1"/>
        <charset val="238"/>
      </rPr>
      <t>lub okrągła przysostrzona</t>
    </r>
  </si>
  <si>
    <r>
      <t xml:space="preserve">2 x
18-20         </t>
    </r>
    <r>
      <rPr>
        <b/>
        <sz val="7"/>
        <color indexed="10"/>
        <rFont val="Times New Roman"/>
        <family val="1"/>
        <charset val="238"/>
      </rPr>
      <t>lub 2x17</t>
    </r>
  </si>
  <si>
    <r>
      <t xml:space="preserve">Monofilamentowy  syntetyczny szew niewchłanialny, jałowy popilpropylenowy lub polipropylen z polietylenem  barwiony na niebiesko lub bezbarwny, sterylny </t>
    </r>
    <r>
      <rPr>
        <b/>
        <sz val="7"/>
        <color indexed="10"/>
        <rFont val="Times New Roman"/>
        <family val="1"/>
        <charset val="238"/>
      </rPr>
      <t>(w poz. 17-27 dopuszcza się szew wykonany z Polibutesteru)</t>
    </r>
  </si>
  <si>
    <t>w poz. 17-27 dopuszcza się szew wykonany z Polibutesteru</t>
  </si>
  <si>
    <r>
      <t>30</t>
    </r>
    <r>
      <rPr>
        <b/>
        <sz val="7"/>
        <color indexed="10"/>
        <rFont val="Times New Roman"/>
        <family val="1"/>
        <charset val="238"/>
      </rPr>
      <t xml:space="preserve"> lub 39</t>
    </r>
  </si>
  <si>
    <r>
      <t>2 x
7-8</t>
    </r>
    <r>
      <rPr>
        <b/>
        <sz val="7"/>
        <color indexed="63"/>
        <rFont val="Times New Roman"/>
        <family val="1"/>
        <charset val="238"/>
      </rPr>
      <t xml:space="preserve"> </t>
    </r>
    <r>
      <rPr>
        <b/>
        <sz val="7"/>
        <color indexed="10"/>
        <rFont val="Times New Roman"/>
        <family val="1"/>
        <charset val="238"/>
      </rPr>
      <t>lub 2x8,6</t>
    </r>
  </si>
  <si>
    <r>
      <t>48-50</t>
    </r>
    <r>
      <rPr>
        <b/>
        <sz val="7"/>
        <color indexed="10"/>
        <rFont val="Times New Roman"/>
        <family val="1"/>
        <charset val="238"/>
      </rPr>
      <t xml:space="preserve"> lub 55</t>
    </r>
  </si>
  <si>
    <r>
      <t xml:space="preserve">6 x 45 </t>
    </r>
    <r>
      <rPr>
        <b/>
        <sz val="7"/>
        <color indexed="10"/>
        <rFont val="Times New Roman"/>
        <family val="1"/>
        <charset val="238"/>
      </rPr>
      <t>lub 12x45</t>
    </r>
  </si>
  <si>
    <r>
      <t xml:space="preserve">2 x
7-8 </t>
    </r>
    <r>
      <rPr>
        <b/>
        <sz val="7"/>
        <color indexed="10"/>
        <rFont val="Times New Roman"/>
        <family val="1"/>
        <charset val="238"/>
      </rPr>
      <t>lub 2x8,6</t>
    </r>
  </si>
  <si>
    <r>
      <t>38-40</t>
    </r>
    <r>
      <rPr>
        <b/>
        <sz val="7"/>
        <color indexed="10"/>
        <rFont val="Times New Roman"/>
        <family val="1"/>
        <charset val="238"/>
      </rPr>
      <t xml:space="preserve"> lub 37</t>
    </r>
  </si>
  <si>
    <t>Zamawiający  wymaga dostarczenia do każdej saszetki nici wklejki  producenta do dokumentacji medycznej  zawierającej -nr serii (lot), datę ważnośći (exp),  nr katalogowy (ref), nazwę nici , kod matrycowy</t>
  </si>
  <si>
    <t>UWAGA!!! Wlepka może być dostarczona w opakowaniu zbiorczym</t>
  </si>
  <si>
    <r>
      <t xml:space="preserve"> 45-75
z koralikiem i metalowym kołnierzem lub dwoma klipsami </t>
    </r>
    <r>
      <rPr>
        <b/>
        <sz val="7"/>
        <color indexed="10"/>
        <rFont val="Times New Roman"/>
        <family val="1"/>
        <charset val="238"/>
      </rPr>
      <t>lub szew wykonany z plibutesteru o kontrolowanym rozciąganiu, szew bez koralików i metalowego kołnierza, jak również bez dwóch klipsów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</si>
</sst>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7" formatCode="#.00"/>
    <numFmt numFmtId="172" formatCode="0.E+00"/>
    <numFmt numFmtId="177" formatCode="#,##0.00\ &quot;zł&quot;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7"/>
      <color indexed="63"/>
      <name val="Times New Roman"/>
      <family val="1"/>
      <charset val="238"/>
    </font>
    <font>
      <sz val="7"/>
      <color indexed="63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7"/>
      <color indexed="10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7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5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33300"/>
      </left>
      <right style="thin">
        <color rgb="FF333300"/>
      </right>
      <top/>
      <bottom/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indexed="59"/>
      </top>
      <bottom/>
      <diagonal/>
    </border>
    <border>
      <left style="thin">
        <color rgb="FF333300"/>
      </left>
      <right/>
      <top style="thin">
        <color indexed="59"/>
      </top>
      <bottom/>
      <diagonal/>
    </border>
    <border>
      <left style="thin">
        <color rgb="FF333300"/>
      </left>
      <right/>
      <top/>
      <bottom/>
      <diagonal/>
    </border>
    <border>
      <left style="thin">
        <color rgb="FF333300"/>
      </left>
      <right/>
      <top/>
      <bottom style="thin">
        <color rgb="FF3333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Border="0" applyAlignment="0" applyProtection="0"/>
  </cellStyleXfs>
  <cellXfs count="167">
    <xf numFmtId="0" fontId="0" fillId="0" borderId="0" xfId="0"/>
    <xf numFmtId="1" fontId="3" fillId="3" borderId="0" xfId="0" applyNumberFormat="1" applyFont="1" applyFill="1"/>
    <xf numFmtId="0" fontId="3" fillId="3" borderId="0" xfId="0" applyFont="1" applyFill="1"/>
    <xf numFmtId="44" fontId="3" fillId="3" borderId="0" xfId="0" applyNumberFormat="1" applyFont="1" applyFill="1"/>
    <xf numFmtId="177" fontId="3" fillId="0" borderId="0" xfId="0" applyNumberFormat="1" applyFont="1"/>
    <xf numFmtId="9" fontId="3" fillId="3" borderId="0" xfId="0" applyNumberFormat="1" applyFont="1" applyFill="1"/>
    <xf numFmtId="177" fontId="4" fillId="0" borderId="0" xfId="0" applyNumberFormat="1" applyFont="1"/>
    <xf numFmtId="0" fontId="3" fillId="0" borderId="0" xfId="0" applyFont="1"/>
    <xf numFmtId="0" fontId="5" fillId="3" borderId="0" xfId="0" applyFont="1" applyFill="1"/>
    <xf numFmtId="1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4" fontId="6" fillId="3" borderId="0" xfId="0" applyNumberFormat="1" applyFont="1" applyFill="1" applyAlignment="1">
      <alignment horizontal="center" vertical="center"/>
    </xf>
    <xf numFmtId="177" fontId="6" fillId="0" borderId="0" xfId="0" applyNumberFormat="1" applyFont="1" applyBorder="1" applyAlignment="1">
      <alignment horizontal="center"/>
    </xf>
    <xf numFmtId="9" fontId="6" fillId="3" borderId="0" xfId="3" applyNumberFormat="1" applyFont="1" applyFill="1" applyBorder="1" applyAlignment="1" applyProtection="1">
      <alignment horizontal="center"/>
    </xf>
    <xf numFmtId="177" fontId="6" fillId="0" borderId="0" xfId="0" applyNumberFormat="1" applyFont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9" fontId="3" fillId="3" borderId="1" xfId="3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wrapText="1"/>
    </xf>
    <xf numFmtId="167" fontId="8" fillId="3" borderId="1" xfId="0" applyNumberFormat="1" applyFont="1" applyFill="1" applyBorder="1"/>
    <xf numFmtId="172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/>
    <xf numFmtId="1" fontId="8" fillId="4" borderId="1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9" fontId="3" fillId="3" borderId="2" xfId="3" applyNumberFormat="1" applyFont="1" applyFill="1" applyBorder="1" applyAlignment="1" applyProtection="1">
      <alignment horizontal="center" vertical="center" wrapText="1"/>
    </xf>
    <xf numFmtId="0" fontId="8" fillId="3" borderId="2" xfId="0" applyFont="1" applyFill="1" applyBorder="1"/>
    <xf numFmtId="49" fontId="8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left" vertical="center"/>
    </xf>
    <xf numFmtId="49" fontId="3" fillId="5" borderId="17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0" xfId="0" applyFont="1" applyFill="1"/>
    <xf numFmtId="44" fontId="9" fillId="3" borderId="4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44" fontId="9" fillId="3" borderId="6" xfId="0" applyNumberFormat="1" applyFont="1" applyFill="1" applyBorder="1" applyAlignment="1">
      <alignment horizontal="center" vertical="center" wrapText="1"/>
    </xf>
    <xf numFmtId="177" fontId="3" fillId="2" borderId="7" xfId="0" applyNumberFormat="1" applyFont="1" applyFill="1" applyBorder="1" applyAlignment="1">
      <alignment horizontal="center" vertical="center" wrapText="1"/>
    </xf>
    <xf numFmtId="44" fontId="9" fillId="3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9" fontId="3" fillId="3" borderId="3" xfId="3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/>
    <xf numFmtId="1" fontId="8" fillId="6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8" fillId="7" borderId="5" xfId="0" applyNumberFormat="1" applyFont="1" applyFill="1" applyBorder="1" applyAlignment="1">
      <alignment horizontal="center" vertical="center" wrapText="1"/>
    </xf>
    <xf numFmtId="44" fontId="9" fillId="8" borderId="8" xfId="0" applyNumberFormat="1" applyFont="1" applyFill="1" applyBorder="1" applyAlignment="1">
      <alignment horizontal="center" vertical="center" wrapText="1"/>
    </xf>
    <xf numFmtId="9" fontId="3" fillId="7" borderId="3" xfId="3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/>
    <xf numFmtId="49" fontId="8" fillId="7" borderId="1" xfId="0" applyNumberFormat="1" applyFont="1" applyFill="1" applyBorder="1"/>
    <xf numFmtId="0" fontId="8" fillId="3" borderId="1" xfId="0" applyFont="1" applyFill="1" applyBorder="1" applyAlignment="1">
      <alignment wrapText="1"/>
    </xf>
    <xf numFmtId="44" fontId="9" fillId="8" borderId="2" xfId="0" applyNumberFormat="1" applyFont="1" applyFill="1" applyBorder="1" applyAlignment="1">
      <alignment horizontal="center" vertical="center" wrapText="1"/>
    </xf>
    <xf numFmtId="9" fontId="3" fillId="7" borderId="1" xfId="3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horizontal="justify"/>
    </xf>
    <xf numFmtId="44" fontId="9" fillId="8" borderId="1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44" fontId="9" fillId="8" borderId="1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>
      <alignment horizontal="center" vertical="center" wrapText="1"/>
    </xf>
    <xf numFmtId="177" fontId="3" fillId="2" borderId="5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44" fontId="9" fillId="8" borderId="9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1" fontId="3" fillId="3" borderId="0" xfId="0" applyNumberFormat="1" applyFont="1" applyFill="1" applyAlignment="1">
      <alignment vertical="center"/>
    </xf>
    <xf numFmtId="1" fontId="6" fillId="3" borderId="0" xfId="0" applyNumberFormat="1" applyFont="1" applyFill="1" applyAlignment="1">
      <alignment vertical="center" wrapText="1"/>
    </xf>
    <xf numFmtId="1" fontId="6" fillId="3" borderId="0" xfId="0" applyNumberFormat="1" applyFont="1" applyFill="1" applyAlignment="1">
      <alignment wrapText="1"/>
    </xf>
    <xf numFmtId="0" fontId="6" fillId="3" borderId="0" xfId="0" applyFont="1" applyFill="1" applyAlignment="1">
      <alignment wrapText="1"/>
    </xf>
    <xf numFmtId="1" fontId="6" fillId="3" borderId="10" xfId="0" applyNumberFormat="1" applyFont="1" applyFill="1" applyBorder="1" applyAlignment="1">
      <alignment horizontal="center" vertical="center" wrapText="1"/>
    </xf>
    <xf numFmtId="44" fontId="6" fillId="7" borderId="10" xfId="0" applyNumberFormat="1" applyFont="1" applyFill="1" applyBorder="1" applyAlignment="1">
      <alignment horizontal="center" vertical="center" wrapText="1"/>
    </xf>
    <xf numFmtId="177" fontId="6" fillId="7" borderId="7" xfId="0" applyNumberFormat="1" applyFont="1" applyFill="1" applyBorder="1" applyAlignment="1">
      <alignment horizontal="center" vertical="center" wrapText="1"/>
    </xf>
    <xf numFmtId="49" fontId="8" fillId="7" borderId="11" xfId="0" applyNumberFormat="1" applyFont="1" applyFill="1" applyBorder="1"/>
    <xf numFmtId="49" fontId="8" fillId="7" borderId="10" xfId="0" applyNumberFormat="1" applyFont="1" applyFill="1" applyBorder="1"/>
    <xf numFmtId="1" fontId="8" fillId="3" borderId="0" xfId="0" applyNumberFormat="1" applyFont="1" applyFill="1" applyAlignment="1">
      <alignment horizontal="left" vertical="top" wrapText="1"/>
    </xf>
    <xf numFmtId="49" fontId="7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top" wrapText="1"/>
    </xf>
    <xf numFmtId="44" fontId="8" fillId="3" borderId="0" xfId="0" applyNumberFormat="1" applyFont="1" applyFill="1" applyAlignment="1">
      <alignment horizontal="left" vertical="top" wrapText="1"/>
    </xf>
    <xf numFmtId="177" fontId="8" fillId="0" borderId="0" xfId="0" applyNumberFormat="1" applyFont="1" applyAlignment="1">
      <alignment horizontal="left" vertical="top" wrapText="1"/>
    </xf>
    <xf numFmtId="9" fontId="3" fillId="3" borderId="0" xfId="3" applyNumberFormat="1" applyFont="1" applyFill="1" applyBorder="1" applyAlignment="1" applyProtection="1">
      <alignment horizontal="left" vertical="top" wrapText="1"/>
    </xf>
    <xf numFmtId="177" fontId="7" fillId="0" borderId="0" xfId="0" applyNumberFormat="1" applyFont="1" applyAlignment="1">
      <alignment horizontal="left" vertical="top" wrapText="1"/>
    </xf>
    <xf numFmtId="177" fontId="3" fillId="0" borderId="0" xfId="0" applyNumberFormat="1" applyFont="1" applyBorder="1"/>
    <xf numFmtId="49" fontId="8" fillId="3" borderId="0" xfId="0" applyNumberFormat="1" applyFont="1" applyFill="1"/>
    <xf numFmtId="0" fontId="12" fillId="3" borderId="0" xfId="0" applyFont="1" applyFill="1"/>
    <xf numFmtId="0" fontId="9" fillId="3" borderId="0" xfId="0" applyFont="1" applyFill="1"/>
    <xf numFmtId="3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177" fontId="12" fillId="3" borderId="0" xfId="0" applyNumberFormat="1" applyFont="1" applyFill="1"/>
    <xf numFmtId="0" fontId="8" fillId="0" borderId="0" xfId="0" applyFont="1"/>
    <xf numFmtId="177" fontId="10" fillId="0" borderId="0" xfId="0" applyNumberFormat="1" applyFont="1"/>
    <xf numFmtId="49" fontId="8" fillId="0" borderId="0" xfId="0" applyNumberFormat="1" applyFont="1"/>
    <xf numFmtId="1" fontId="3" fillId="3" borderId="0" xfId="0" applyNumberFormat="1" applyFont="1" applyFill="1" applyAlignment="1">
      <alignment horizontal="right"/>
    </xf>
    <xf numFmtId="44" fontId="3" fillId="0" borderId="0" xfId="0" applyNumberFormat="1" applyFont="1"/>
    <xf numFmtId="177" fontId="3" fillId="3" borderId="0" xfId="0" applyNumberFormat="1" applyFont="1" applyFill="1"/>
    <xf numFmtId="0" fontId="3" fillId="3" borderId="0" xfId="1" applyFont="1" applyFill="1" applyAlignment="1">
      <alignment horizontal="center" vertical="center" wrapText="1"/>
    </xf>
    <xf numFmtId="0" fontId="12" fillId="0" borderId="0" xfId="0" applyFont="1"/>
    <xf numFmtId="177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wrapText="1"/>
    </xf>
    <xf numFmtId="177" fontId="3" fillId="0" borderId="0" xfId="0" applyNumberFormat="1" applyFont="1" applyBorder="1" applyAlignment="1">
      <alignment horizontal="center"/>
    </xf>
    <xf numFmtId="0" fontId="6" fillId="3" borderId="8" xfId="2" applyFont="1" applyFill="1" applyBorder="1" applyAlignment="1">
      <alignment horizontal="left" vertical="center" wrapText="1"/>
    </xf>
    <xf numFmtId="177" fontId="6" fillId="5" borderId="8" xfId="0" applyNumberFormat="1" applyFont="1" applyFill="1" applyBorder="1" applyAlignment="1">
      <alignment horizontal="center" vertical="center" wrapText="1"/>
    </xf>
    <xf numFmtId="177" fontId="15" fillId="0" borderId="8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9" borderId="0" xfId="0" applyFont="1" applyFill="1" applyAlignment="1">
      <alignment horizontal="left"/>
    </xf>
    <xf numFmtId="0" fontId="14" fillId="3" borderId="8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 wrapText="1"/>
    </xf>
    <xf numFmtId="44" fontId="14" fillId="0" borderId="8" xfId="0" applyNumberFormat="1" applyFont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44" fontId="6" fillId="3" borderId="2" xfId="0" applyNumberFormat="1" applyFont="1" applyFill="1" applyBorder="1" applyAlignment="1">
      <alignment horizontal="center" vertical="center" wrapText="1"/>
    </xf>
    <xf numFmtId="9" fontId="6" fillId="5" borderId="20" xfId="0" applyNumberFormat="1" applyFont="1" applyFill="1" applyBorder="1" applyAlignment="1">
      <alignment horizontal="center" vertical="center" wrapText="1"/>
    </xf>
    <xf numFmtId="9" fontId="6" fillId="5" borderId="18" xfId="0" applyNumberFormat="1" applyFont="1" applyFill="1" applyBorder="1" applyAlignment="1">
      <alignment horizontal="center" vertical="center" wrapText="1"/>
    </xf>
    <xf numFmtId="9" fontId="6" fillId="5" borderId="19" xfId="0" applyNumberFormat="1" applyFont="1" applyFill="1" applyBorder="1" applyAlignment="1">
      <alignment horizontal="center" vertical="center" wrapText="1"/>
    </xf>
    <xf numFmtId="9" fontId="6" fillId="5" borderId="21" xfId="0" applyNumberFormat="1" applyFont="1" applyFill="1" applyBorder="1" applyAlignment="1">
      <alignment horizontal="center" vertical="center" wrapText="1"/>
    </xf>
    <xf numFmtId="9" fontId="6" fillId="5" borderId="22" xfId="0" applyNumberFormat="1" applyFont="1" applyFill="1" applyBorder="1" applyAlignment="1">
      <alignment horizontal="center" vertical="center" wrapText="1"/>
    </xf>
    <xf numFmtId="9" fontId="6" fillId="5" borderId="23" xfId="0" applyNumberFormat="1" applyFont="1" applyFill="1" applyBorder="1" applyAlignment="1">
      <alignment horizontal="center" vertical="center" wrapText="1"/>
    </xf>
    <xf numFmtId="177" fontId="6" fillId="2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9" fontId="6" fillId="5" borderId="8" xfId="0" applyNumberFormat="1" applyFont="1" applyFill="1" applyBorder="1" applyAlignment="1">
      <alignment horizontal="center" vertical="center" wrapText="1"/>
    </xf>
    <xf numFmtId="177" fontId="6" fillId="2" borderId="3" xfId="0" applyNumberFormat="1" applyFont="1" applyFill="1" applyBorder="1" applyAlignment="1">
      <alignment horizontal="center" vertical="center" wrapText="1"/>
    </xf>
    <xf numFmtId="177" fontId="6" fillId="2" borderId="5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177" fontId="6" fillId="2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3" xfId="2"/>
    <cellStyle name="Procentowy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13" zoomScale="120" zoomScaleNormal="120" workbookViewId="0">
      <selection activeCell="F53" sqref="F53"/>
    </sheetView>
  </sheetViews>
  <sheetFormatPr defaultColWidth="11.5703125" defaultRowHeight="10.5" x14ac:dyDescent="0.2"/>
  <cols>
    <col min="1" max="1" width="3.140625" style="1" customWidth="1"/>
    <col min="2" max="2" width="14" style="2" customWidth="1"/>
    <col min="3" max="3" width="8.85546875" style="2" customWidth="1"/>
    <col min="4" max="4" width="7.140625" style="1" customWidth="1"/>
    <col min="5" max="5" width="4.7109375" style="1" customWidth="1"/>
    <col min="6" max="6" width="9.5703125" style="2" bestFit="1" customWidth="1"/>
    <col min="7" max="7" width="8" style="2" customWidth="1"/>
    <col min="8" max="8" width="5" style="1" customWidth="1"/>
    <col min="9" max="9" width="10" style="3" customWidth="1"/>
    <col min="10" max="10" width="11.5703125" style="4"/>
    <col min="11" max="11" width="6.7109375" style="5" customWidth="1"/>
    <col min="12" max="12" width="9" style="4" customWidth="1"/>
    <col min="13" max="13" width="9.42578125" style="4" customWidth="1"/>
    <col min="14" max="14" width="10.28515625" style="2" bestFit="1" customWidth="1"/>
    <col min="15" max="15" width="9.5703125" style="2" customWidth="1"/>
    <col min="16" max="16384" width="11.5703125" style="7"/>
  </cols>
  <sheetData>
    <row r="1" spans="1:15" x14ac:dyDescent="0.2">
      <c r="M1" s="6" t="s">
        <v>77</v>
      </c>
    </row>
    <row r="2" spans="1:15" ht="12" x14ac:dyDescent="0.2">
      <c r="C2" s="8" t="s">
        <v>85</v>
      </c>
      <c r="M2" s="6"/>
    </row>
    <row r="3" spans="1:15" x14ac:dyDescent="0.2">
      <c r="M3" s="6"/>
    </row>
    <row r="4" spans="1:15" x14ac:dyDescent="0.2">
      <c r="A4" s="9"/>
      <c r="B4" s="10"/>
      <c r="C4" s="164" t="s">
        <v>0</v>
      </c>
      <c r="D4" s="164"/>
      <c r="E4" s="164"/>
      <c r="F4" s="9"/>
      <c r="G4" s="10"/>
      <c r="H4" s="9"/>
      <c r="I4" s="11"/>
      <c r="J4" s="12"/>
      <c r="K4" s="13"/>
      <c r="L4" s="12"/>
      <c r="M4" s="14"/>
      <c r="N4" s="15"/>
      <c r="O4" s="16"/>
    </row>
    <row r="5" spans="1:15" ht="12.75" customHeight="1" x14ac:dyDescent="0.2">
      <c r="A5" s="165" t="s">
        <v>81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5" ht="12.75" customHeight="1" x14ac:dyDescent="0.2">
      <c r="A6" s="141" t="s">
        <v>80</v>
      </c>
      <c r="B6" s="142" t="s">
        <v>1</v>
      </c>
      <c r="C6" s="142"/>
      <c r="D6" s="142"/>
      <c r="E6" s="142"/>
      <c r="F6" s="142"/>
      <c r="G6" s="143" t="s">
        <v>64</v>
      </c>
      <c r="H6" s="144" t="s">
        <v>3</v>
      </c>
      <c r="I6" s="145" t="s">
        <v>4</v>
      </c>
      <c r="J6" s="134" t="s">
        <v>5</v>
      </c>
      <c r="K6" s="147" t="s">
        <v>63</v>
      </c>
      <c r="L6" s="166" t="s">
        <v>6</v>
      </c>
      <c r="M6" s="163" t="s">
        <v>7</v>
      </c>
      <c r="N6" s="135" t="s">
        <v>65</v>
      </c>
      <c r="O6" s="143" t="s">
        <v>8</v>
      </c>
    </row>
    <row r="7" spans="1:15" ht="12.75" customHeight="1" x14ac:dyDescent="0.2">
      <c r="A7" s="141"/>
      <c r="B7" s="138" t="s">
        <v>9</v>
      </c>
      <c r="C7" s="138"/>
      <c r="D7" s="138"/>
      <c r="E7" s="139" t="s">
        <v>10</v>
      </c>
      <c r="F7" s="139"/>
      <c r="G7" s="143"/>
      <c r="H7" s="144"/>
      <c r="I7" s="145"/>
      <c r="J7" s="134"/>
      <c r="K7" s="147"/>
      <c r="L7" s="166"/>
      <c r="M7" s="152"/>
      <c r="N7" s="135"/>
      <c r="O7" s="143"/>
    </row>
    <row r="8" spans="1:15" ht="20.25" customHeight="1" x14ac:dyDescent="0.2">
      <c r="A8" s="141"/>
      <c r="B8" s="17" t="s">
        <v>11</v>
      </c>
      <c r="C8" s="17" t="s">
        <v>12</v>
      </c>
      <c r="D8" s="18" t="s">
        <v>13</v>
      </c>
      <c r="E8" s="19" t="s">
        <v>14</v>
      </c>
      <c r="F8" s="18" t="str">
        <f>D8</f>
        <v>Dł. [mm]</v>
      </c>
      <c r="G8" s="143"/>
      <c r="H8" s="144"/>
      <c r="I8" s="145"/>
      <c r="J8" s="134"/>
      <c r="K8" s="148"/>
      <c r="L8" s="166"/>
      <c r="M8" s="152"/>
      <c r="N8" s="135"/>
      <c r="O8" s="143"/>
    </row>
    <row r="9" spans="1:15" ht="21" x14ac:dyDescent="0.2">
      <c r="A9" s="20">
        <v>1</v>
      </c>
      <c r="B9" s="21" t="s">
        <v>78</v>
      </c>
      <c r="C9" s="21" t="s">
        <v>19</v>
      </c>
      <c r="D9" s="22" t="s">
        <v>15</v>
      </c>
      <c r="E9" s="23">
        <v>1</v>
      </c>
      <c r="F9" s="22" t="s">
        <v>16</v>
      </c>
      <c r="G9" s="24" t="s">
        <v>17</v>
      </c>
      <c r="H9" s="25">
        <v>60</v>
      </c>
      <c r="I9" s="26"/>
      <c r="J9" s="27">
        <f t="shared" ref="J9:J18" si="0">ROUND(I9*(1+K9),2)</f>
        <v>0</v>
      </c>
      <c r="K9" s="28">
        <v>0.08</v>
      </c>
      <c r="L9" s="27">
        <f t="shared" ref="L9:L18" si="1">ROUND(I9*H9,2)</f>
        <v>0</v>
      </c>
      <c r="M9" s="29">
        <f t="shared" ref="M9:M18" si="2">ROUND(L9*(1+K9),2)</f>
        <v>0</v>
      </c>
      <c r="N9" s="30"/>
      <c r="O9" s="30"/>
    </row>
    <row r="10" spans="1:15" ht="21" x14ac:dyDescent="0.2">
      <c r="A10" s="22">
        <v>2</v>
      </c>
      <c r="B10" s="21" t="s">
        <v>18</v>
      </c>
      <c r="C10" s="21" t="s">
        <v>19</v>
      </c>
      <c r="D10" s="22">
        <v>40</v>
      </c>
      <c r="E10" s="22">
        <v>0</v>
      </c>
      <c r="F10" s="22" t="s">
        <v>16</v>
      </c>
      <c r="G10" s="21" t="s">
        <v>17</v>
      </c>
      <c r="H10" s="22">
        <v>60</v>
      </c>
      <c r="I10" s="31"/>
      <c r="J10" s="27">
        <f t="shared" si="0"/>
        <v>0</v>
      </c>
      <c r="K10" s="28">
        <v>0.08</v>
      </c>
      <c r="L10" s="27">
        <f t="shared" si="1"/>
        <v>0</v>
      </c>
      <c r="M10" s="27">
        <f t="shared" si="2"/>
        <v>0</v>
      </c>
      <c r="N10" s="32"/>
      <c r="O10" s="33"/>
    </row>
    <row r="11" spans="1:15" x14ac:dyDescent="0.2">
      <c r="A11" s="22">
        <v>3</v>
      </c>
      <c r="B11" s="21" t="s">
        <v>20</v>
      </c>
      <c r="C11" s="21" t="s">
        <v>21</v>
      </c>
      <c r="D11" s="34" t="s">
        <v>22</v>
      </c>
      <c r="E11" s="22" t="s">
        <v>23</v>
      </c>
      <c r="F11" s="22" t="s">
        <v>24</v>
      </c>
      <c r="G11" s="21" t="s">
        <v>17</v>
      </c>
      <c r="H11" s="22">
        <v>240</v>
      </c>
      <c r="I11" s="31"/>
      <c r="J11" s="27">
        <f t="shared" si="0"/>
        <v>0</v>
      </c>
      <c r="K11" s="28">
        <v>0.08</v>
      </c>
      <c r="L11" s="27">
        <f t="shared" si="1"/>
        <v>0</v>
      </c>
      <c r="M11" s="27">
        <f t="shared" si="2"/>
        <v>0</v>
      </c>
      <c r="N11" s="33"/>
      <c r="O11" s="33"/>
    </row>
    <row r="12" spans="1:15" x14ac:dyDescent="0.2">
      <c r="A12" s="22">
        <v>4</v>
      </c>
      <c r="B12" s="21" t="s">
        <v>20</v>
      </c>
      <c r="C12" s="21" t="s">
        <v>21</v>
      </c>
      <c r="D12" s="22" t="s">
        <v>25</v>
      </c>
      <c r="E12" s="22" t="s">
        <v>26</v>
      </c>
      <c r="F12" s="22" t="s">
        <v>24</v>
      </c>
      <c r="G12" s="21" t="s">
        <v>17</v>
      </c>
      <c r="H12" s="22">
        <v>288</v>
      </c>
      <c r="I12" s="31"/>
      <c r="J12" s="27">
        <f t="shared" si="0"/>
        <v>0</v>
      </c>
      <c r="K12" s="28">
        <v>0.08</v>
      </c>
      <c r="L12" s="27">
        <f t="shared" si="1"/>
        <v>0</v>
      </c>
      <c r="M12" s="27">
        <f t="shared" si="2"/>
        <v>0</v>
      </c>
      <c r="N12" s="33"/>
      <c r="O12" s="33"/>
    </row>
    <row r="13" spans="1:15" x14ac:dyDescent="0.2">
      <c r="A13" s="20">
        <v>5</v>
      </c>
      <c r="B13" s="21" t="s">
        <v>20</v>
      </c>
      <c r="C13" s="21" t="s">
        <v>21</v>
      </c>
      <c r="D13" s="22" t="s">
        <v>22</v>
      </c>
      <c r="E13" s="22" t="s">
        <v>27</v>
      </c>
      <c r="F13" s="22" t="s">
        <v>24</v>
      </c>
      <c r="G13" s="35" t="s">
        <v>17</v>
      </c>
      <c r="H13" s="36">
        <v>864</v>
      </c>
      <c r="I13" s="37"/>
      <c r="J13" s="27">
        <f t="shared" si="0"/>
        <v>0</v>
      </c>
      <c r="K13" s="28">
        <v>0.08</v>
      </c>
      <c r="L13" s="27">
        <f t="shared" si="1"/>
        <v>0</v>
      </c>
      <c r="M13" s="27">
        <f t="shared" si="2"/>
        <v>0</v>
      </c>
      <c r="N13" s="33"/>
      <c r="O13" s="33"/>
    </row>
    <row r="14" spans="1:15" x14ac:dyDescent="0.2">
      <c r="A14" s="22">
        <v>6</v>
      </c>
      <c r="B14" s="21" t="s">
        <v>20</v>
      </c>
      <c r="C14" s="21" t="s">
        <v>21</v>
      </c>
      <c r="D14" s="22" t="s">
        <v>28</v>
      </c>
      <c r="E14" s="22" t="s">
        <v>29</v>
      </c>
      <c r="F14" s="38">
        <v>90</v>
      </c>
      <c r="G14" s="21" t="s">
        <v>17</v>
      </c>
      <c r="H14" s="22">
        <v>1296</v>
      </c>
      <c r="I14" s="31"/>
      <c r="J14" s="27">
        <f t="shared" si="0"/>
        <v>0</v>
      </c>
      <c r="K14" s="28">
        <v>0.08</v>
      </c>
      <c r="L14" s="27">
        <f t="shared" si="1"/>
        <v>0</v>
      </c>
      <c r="M14" s="27">
        <f t="shared" si="2"/>
        <v>0</v>
      </c>
      <c r="N14" s="32"/>
      <c r="O14" s="33"/>
    </row>
    <row r="15" spans="1:15" x14ac:dyDescent="0.2">
      <c r="A15" s="22">
        <v>7</v>
      </c>
      <c r="B15" s="21" t="s">
        <v>20</v>
      </c>
      <c r="C15" s="21" t="s">
        <v>21</v>
      </c>
      <c r="D15" s="22" t="s">
        <v>30</v>
      </c>
      <c r="E15" s="22">
        <v>0</v>
      </c>
      <c r="F15" s="38">
        <v>90</v>
      </c>
      <c r="G15" s="21" t="s">
        <v>17</v>
      </c>
      <c r="H15" s="22">
        <v>240</v>
      </c>
      <c r="I15" s="31"/>
      <c r="J15" s="27">
        <f t="shared" si="0"/>
        <v>0</v>
      </c>
      <c r="K15" s="28">
        <v>0.08</v>
      </c>
      <c r="L15" s="27">
        <f t="shared" si="1"/>
        <v>0</v>
      </c>
      <c r="M15" s="27">
        <f t="shared" si="2"/>
        <v>0</v>
      </c>
      <c r="N15" s="39"/>
      <c r="O15" s="33"/>
    </row>
    <row r="16" spans="1:15" x14ac:dyDescent="0.2">
      <c r="A16" s="22">
        <v>8</v>
      </c>
      <c r="B16" s="21" t="s">
        <v>20</v>
      </c>
      <c r="C16" s="21" t="s">
        <v>21</v>
      </c>
      <c r="D16" s="22" t="s">
        <v>30</v>
      </c>
      <c r="E16" s="22">
        <v>1</v>
      </c>
      <c r="F16" s="38">
        <v>90</v>
      </c>
      <c r="G16" s="21" t="s">
        <v>17</v>
      </c>
      <c r="H16" s="22">
        <v>96</v>
      </c>
      <c r="I16" s="31"/>
      <c r="J16" s="27">
        <f t="shared" si="0"/>
        <v>0</v>
      </c>
      <c r="K16" s="28">
        <v>0.08</v>
      </c>
      <c r="L16" s="27">
        <f t="shared" si="1"/>
        <v>0</v>
      </c>
      <c r="M16" s="27">
        <f t="shared" si="2"/>
        <v>0</v>
      </c>
      <c r="N16" s="39"/>
      <c r="O16" s="33"/>
    </row>
    <row r="17" spans="1:16" x14ac:dyDescent="0.2">
      <c r="A17" s="20">
        <v>9</v>
      </c>
      <c r="B17" s="21" t="s">
        <v>20</v>
      </c>
      <c r="C17" s="21" t="s">
        <v>21</v>
      </c>
      <c r="D17" s="22" t="s">
        <v>30</v>
      </c>
      <c r="E17" s="22">
        <v>2</v>
      </c>
      <c r="F17" s="38">
        <v>90</v>
      </c>
      <c r="G17" s="21" t="s">
        <v>17</v>
      </c>
      <c r="H17" s="22">
        <v>144</v>
      </c>
      <c r="I17" s="31"/>
      <c r="J17" s="27">
        <f t="shared" si="0"/>
        <v>0</v>
      </c>
      <c r="K17" s="28">
        <v>0.08</v>
      </c>
      <c r="L17" s="27">
        <f t="shared" si="1"/>
        <v>0</v>
      </c>
      <c r="M17" s="27">
        <f t="shared" si="2"/>
        <v>0</v>
      </c>
      <c r="N17" s="39"/>
      <c r="O17" s="33"/>
    </row>
    <row r="18" spans="1:16" x14ac:dyDescent="0.2">
      <c r="A18" s="40">
        <v>10</v>
      </c>
      <c r="B18" s="21" t="s">
        <v>20</v>
      </c>
      <c r="C18" s="21" t="s">
        <v>31</v>
      </c>
      <c r="D18" s="22" t="s">
        <v>32</v>
      </c>
      <c r="E18" s="22" t="s">
        <v>29</v>
      </c>
      <c r="F18" s="22" t="s">
        <v>33</v>
      </c>
      <c r="G18" s="21" t="s">
        <v>17</v>
      </c>
      <c r="H18" s="22">
        <v>240</v>
      </c>
      <c r="I18" s="31"/>
      <c r="J18" s="27">
        <f t="shared" si="0"/>
        <v>0</v>
      </c>
      <c r="K18" s="28">
        <v>0.08</v>
      </c>
      <c r="L18" s="27">
        <f t="shared" si="1"/>
        <v>0</v>
      </c>
      <c r="M18" s="27">
        <f t="shared" si="2"/>
        <v>0</v>
      </c>
      <c r="N18" s="39"/>
      <c r="O18" s="33"/>
    </row>
    <row r="19" spans="1:16" ht="26.25" customHeight="1" x14ac:dyDescent="0.2">
      <c r="A19" s="153" t="s">
        <v>88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6" ht="12.75" customHeight="1" x14ac:dyDescent="0.2">
      <c r="A20" s="159" t="s">
        <v>80</v>
      </c>
      <c r="B20" s="160" t="s">
        <v>1</v>
      </c>
      <c r="C20" s="160"/>
      <c r="D20" s="160"/>
      <c r="E20" s="160"/>
      <c r="F20" s="160"/>
      <c r="G20" s="138" t="s">
        <v>2</v>
      </c>
      <c r="H20" s="161" t="s">
        <v>3</v>
      </c>
      <c r="I20" s="162" t="s">
        <v>4</v>
      </c>
      <c r="J20" s="157" t="s">
        <v>5</v>
      </c>
      <c r="K20" s="155" t="s">
        <v>63</v>
      </c>
      <c r="L20" s="156" t="s">
        <v>6</v>
      </c>
      <c r="M20" s="157" t="s">
        <v>7</v>
      </c>
      <c r="N20" s="154" t="s">
        <v>65</v>
      </c>
      <c r="O20" s="158" t="s">
        <v>8</v>
      </c>
    </row>
    <row r="21" spans="1:16" ht="12.75" customHeight="1" x14ac:dyDescent="0.2">
      <c r="A21" s="159"/>
      <c r="B21" s="138" t="s">
        <v>9</v>
      </c>
      <c r="C21" s="138"/>
      <c r="D21" s="138"/>
      <c r="E21" s="139" t="s">
        <v>10</v>
      </c>
      <c r="F21" s="139"/>
      <c r="G21" s="138"/>
      <c r="H21" s="161"/>
      <c r="I21" s="162"/>
      <c r="J21" s="157"/>
      <c r="K21" s="155"/>
      <c r="L21" s="156"/>
      <c r="M21" s="157"/>
      <c r="N21" s="154"/>
      <c r="O21" s="158"/>
    </row>
    <row r="22" spans="1:16" ht="21.75" customHeight="1" x14ac:dyDescent="0.2">
      <c r="A22" s="159"/>
      <c r="B22" s="17" t="s">
        <v>11</v>
      </c>
      <c r="C22" s="17" t="s">
        <v>12</v>
      </c>
      <c r="D22" s="18" t="s">
        <v>13</v>
      </c>
      <c r="E22" s="19" t="s">
        <v>14</v>
      </c>
      <c r="F22" s="18" t="str">
        <f>D22</f>
        <v>Dł. [mm]</v>
      </c>
      <c r="G22" s="138"/>
      <c r="H22" s="161"/>
      <c r="I22" s="162"/>
      <c r="J22" s="157"/>
      <c r="K22" s="155"/>
      <c r="L22" s="156"/>
      <c r="M22" s="157"/>
      <c r="N22" s="154"/>
      <c r="O22" s="158"/>
    </row>
    <row r="23" spans="1:16" ht="31.5" x14ac:dyDescent="0.2">
      <c r="A23" s="40">
        <v>11</v>
      </c>
      <c r="B23" s="21" t="s">
        <v>86</v>
      </c>
      <c r="C23" s="21" t="s">
        <v>21</v>
      </c>
      <c r="D23" s="22" t="s">
        <v>34</v>
      </c>
      <c r="E23" s="22" t="s">
        <v>35</v>
      </c>
      <c r="F23" s="22" t="s">
        <v>36</v>
      </c>
      <c r="G23" s="21" t="s">
        <v>17</v>
      </c>
      <c r="H23" s="22">
        <v>96</v>
      </c>
      <c r="I23" s="31"/>
      <c r="J23" s="27">
        <f t="shared" ref="J23:J40" si="3">ROUND(I23*(1+K23),2)</f>
        <v>0</v>
      </c>
      <c r="K23" s="42">
        <v>0.08</v>
      </c>
      <c r="L23" s="27">
        <f t="shared" ref="L23:L40" si="4">ROUND(I23*H23,2)</f>
        <v>0</v>
      </c>
      <c r="M23" s="27">
        <f t="shared" ref="M23:M40" si="5">ROUND(L23*(1+K23),2)</f>
        <v>0</v>
      </c>
      <c r="N23" s="43"/>
      <c r="O23" s="44"/>
    </row>
    <row r="24" spans="1:16" ht="31.5" x14ac:dyDescent="0.2">
      <c r="A24" s="40">
        <v>12</v>
      </c>
      <c r="B24" s="21" t="s">
        <v>86</v>
      </c>
      <c r="C24" s="24" t="s">
        <v>21</v>
      </c>
      <c r="D24" s="22" t="s">
        <v>37</v>
      </c>
      <c r="E24" s="22" t="s">
        <v>23</v>
      </c>
      <c r="F24" s="22" t="s">
        <v>36</v>
      </c>
      <c r="G24" s="21" t="s">
        <v>17</v>
      </c>
      <c r="H24" s="22">
        <v>96</v>
      </c>
      <c r="I24" s="31"/>
      <c r="J24" s="27">
        <f t="shared" si="3"/>
        <v>0</v>
      </c>
      <c r="K24" s="28">
        <v>0.08</v>
      </c>
      <c r="L24" s="27">
        <f t="shared" si="4"/>
        <v>0</v>
      </c>
      <c r="M24" s="27">
        <f t="shared" si="5"/>
        <v>0</v>
      </c>
      <c r="N24" s="45"/>
      <c r="O24" s="44"/>
    </row>
    <row r="25" spans="1:16" ht="31.5" x14ac:dyDescent="0.2">
      <c r="A25" s="40">
        <v>13</v>
      </c>
      <c r="B25" s="21" t="s">
        <v>86</v>
      </c>
      <c r="C25" s="24" t="s">
        <v>21</v>
      </c>
      <c r="D25" s="22" t="s">
        <v>37</v>
      </c>
      <c r="E25" s="22" t="s">
        <v>26</v>
      </c>
      <c r="F25" s="22" t="s">
        <v>36</v>
      </c>
      <c r="G25" s="21" t="s">
        <v>17</v>
      </c>
      <c r="H25" s="22">
        <v>48</v>
      </c>
      <c r="I25" s="31"/>
      <c r="J25" s="27">
        <f t="shared" si="3"/>
        <v>0</v>
      </c>
      <c r="K25" s="28">
        <v>0.08</v>
      </c>
      <c r="L25" s="27">
        <f t="shared" si="4"/>
        <v>0</v>
      </c>
      <c r="M25" s="27">
        <f t="shared" si="5"/>
        <v>0</v>
      </c>
      <c r="N25" s="45"/>
      <c r="O25" s="44"/>
    </row>
    <row r="26" spans="1:16" ht="21" x14ac:dyDescent="0.2">
      <c r="A26" s="22">
        <v>14</v>
      </c>
      <c r="B26" s="21" t="s">
        <v>38</v>
      </c>
      <c r="C26" s="46" t="s">
        <v>19</v>
      </c>
      <c r="D26" s="22" t="s">
        <v>39</v>
      </c>
      <c r="E26" s="22" t="s">
        <v>26</v>
      </c>
      <c r="F26" s="38">
        <v>90</v>
      </c>
      <c r="G26" s="21" t="s">
        <v>17</v>
      </c>
      <c r="H26" s="22">
        <v>12</v>
      </c>
      <c r="I26" s="31"/>
      <c r="J26" s="27">
        <f t="shared" si="3"/>
        <v>0</v>
      </c>
      <c r="K26" s="28">
        <v>0.08</v>
      </c>
      <c r="L26" s="27">
        <f t="shared" si="4"/>
        <v>0</v>
      </c>
      <c r="M26" s="27">
        <f t="shared" si="5"/>
        <v>0</v>
      </c>
      <c r="N26" s="47"/>
      <c r="O26" s="44"/>
    </row>
    <row r="27" spans="1:16" ht="31.5" x14ac:dyDescent="0.2">
      <c r="A27" s="22">
        <v>15</v>
      </c>
      <c r="B27" s="21" t="s">
        <v>86</v>
      </c>
      <c r="C27" s="21" t="s">
        <v>19</v>
      </c>
      <c r="D27" s="22" t="s">
        <v>87</v>
      </c>
      <c r="E27" s="22" t="s">
        <v>27</v>
      </c>
      <c r="F27" s="38">
        <v>90</v>
      </c>
      <c r="G27" s="35" t="s">
        <v>17</v>
      </c>
      <c r="H27" s="36">
        <v>48</v>
      </c>
      <c r="I27" s="37"/>
      <c r="J27" s="27">
        <f t="shared" si="3"/>
        <v>0</v>
      </c>
      <c r="K27" s="28">
        <v>0.08</v>
      </c>
      <c r="L27" s="27">
        <f t="shared" si="4"/>
        <v>0</v>
      </c>
      <c r="M27" s="27">
        <f t="shared" si="5"/>
        <v>0</v>
      </c>
      <c r="N27" s="47"/>
      <c r="O27" s="44"/>
    </row>
    <row r="28" spans="1:16" ht="31.5" x14ac:dyDescent="0.2">
      <c r="A28" s="22">
        <v>16</v>
      </c>
      <c r="B28" s="21" t="s">
        <v>86</v>
      </c>
      <c r="C28" s="21" t="s">
        <v>19</v>
      </c>
      <c r="D28" s="22" t="s">
        <v>76</v>
      </c>
      <c r="E28" s="22" t="s">
        <v>40</v>
      </c>
      <c r="F28" s="38">
        <v>90</v>
      </c>
      <c r="G28" s="21" t="s">
        <v>17</v>
      </c>
      <c r="H28" s="22">
        <v>240</v>
      </c>
      <c r="I28" s="31"/>
      <c r="J28" s="27">
        <f t="shared" si="3"/>
        <v>0</v>
      </c>
      <c r="K28" s="28">
        <v>0.08</v>
      </c>
      <c r="L28" s="27">
        <f t="shared" si="4"/>
        <v>0</v>
      </c>
      <c r="M28" s="27">
        <f t="shared" si="5"/>
        <v>0</v>
      </c>
      <c r="N28" s="48"/>
      <c r="O28" s="44"/>
    </row>
    <row r="29" spans="1:16" ht="42" x14ac:dyDescent="0.2">
      <c r="A29" s="22">
        <v>17</v>
      </c>
      <c r="B29" s="21" t="s">
        <v>41</v>
      </c>
      <c r="C29" s="21" t="s">
        <v>21</v>
      </c>
      <c r="D29" s="22" t="s">
        <v>42</v>
      </c>
      <c r="E29" s="22" t="s">
        <v>23</v>
      </c>
      <c r="F29" s="22" t="s">
        <v>24</v>
      </c>
      <c r="G29" s="21" t="s">
        <v>17</v>
      </c>
      <c r="H29" s="22">
        <v>192</v>
      </c>
      <c r="I29" s="31"/>
      <c r="J29" s="27">
        <f t="shared" si="3"/>
        <v>0</v>
      </c>
      <c r="K29" s="28">
        <v>0.08</v>
      </c>
      <c r="L29" s="27">
        <f t="shared" si="4"/>
        <v>0</v>
      </c>
      <c r="M29" s="27">
        <f t="shared" si="5"/>
        <v>0</v>
      </c>
      <c r="N29" s="47"/>
      <c r="O29" s="44"/>
      <c r="P29" s="123" t="s">
        <v>89</v>
      </c>
    </row>
    <row r="30" spans="1:16" ht="21" x14ac:dyDescent="0.2">
      <c r="A30" s="22">
        <v>18</v>
      </c>
      <c r="B30" s="21" t="s">
        <v>41</v>
      </c>
      <c r="C30" s="21" t="s">
        <v>21</v>
      </c>
      <c r="D30" s="22" t="s">
        <v>42</v>
      </c>
      <c r="E30" s="22" t="s">
        <v>26</v>
      </c>
      <c r="F30" s="22" t="s">
        <v>24</v>
      </c>
      <c r="G30" s="21" t="s">
        <v>17</v>
      </c>
      <c r="H30" s="22">
        <v>96</v>
      </c>
      <c r="I30" s="31"/>
      <c r="J30" s="27">
        <f t="shared" si="3"/>
        <v>0</v>
      </c>
      <c r="K30" s="28">
        <v>0.08</v>
      </c>
      <c r="L30" s="27">
        <f t="shared" si="4"/>
        <v>0</v>
      </c>
      <c r="M30" s="27">
        <f t="shared" si="5"/>
        <v>0</v>
      </c>
      <c r="N30" s="47"/>
      <c r="O30" s="44"/>
    </row>
    <row r="31" spans="1:16" ht="21" x14ac:dyDescent="0.2">
      <c r="A31" s="22">
        <v>19</v>
      </c>
      <c r="B31" s="21" t="s">
        <v>41</v>
      </c>
      <c r="C31" s="21" t="s">
        <v>21</v>
      </c>
      <c r="D31" s="22" t="s">
        <v>43</v>
      </c>
      <c r="E31" s="22" t="s">
        <v>23</v>
      </c>
      <c r="F31" s="22" t="s">
        <v>24</v>
      </c>
      <c r="G31" s="21" t="s">
        <v>17</v>
      </c>
      <c r="H31" s="22">
        <v>60</v>
      </c>
      <c r="I31" s="31"/>
      <c r="J31" s="27">
        <f t="shared" si="3"/>
        <v>0</v>
      </c>
      <c r="K31" s="28">
        <v>0.08</v>
      </c>
      <c r="L31" s="27">
        <f t="shared" si="4"/>
        <v>0</v>
      </c>
      <c r="M31" s="27">
        <f t="shared" si="5"/>
        <v>0</v>
      </c>
      <c r="N31" s="47"/>
      <c r="O31" s="44"/>
    </row>
    <row r="32" spans="1:16" ht="21" x14ac:dyDescent="0.2">
      <c r="A32" s="22">
        <v>20</v>
      </c>
      <c r="B32" s="21" t="s">
        <v>41</v>
      </c>
      <c r="C32" s="21" t="s">
        <v>21</v>
      </c>
      <c r="D32" s="22" t="s">
        <v>44</v>
      </c>
      <c r="E32" s="22" t="s">
        <v>26</v>
      </c>
      <c r="F32" s="22" t="s">
        <v>24</v>
      </c>
      <c r="G32" s="21" t="s">
        <v>17</v>
      </c>
      <c r="H32" s="22">
        <v>48</v>
      </c>
      <c r="I32" s="49"/>
      <c r="J32" s="27">
        <f t="shared" si="3"/>
        <v>0</v>
      </c>
      <c r="K32" s="28">
        <v>0.08</v>
      </c>
      <c r="L32" s="27">
        <f t="shared" si="4"/>
        <v>0</v>
      </c>
      <c r="M32" s="27">
        <f t="shared" si="5"/>
        <v>0</v>
      </c>
      <c r="N32" s="47"/>
      <c r="O32" s="44"/>
    </row>
    <row r="33" spans="1:15" ht="21" x14ac:dyDescent="0.2">
      <c r="A33" s="22">
        <v>21</v>
      </c>
      <c r="B33" s="21" t="s">
        <v>41</v>
      </c>
      <c r="C33" s="21" t="s">
        <v>21</v>
      </c>
      <c r="D33" s="22" t="s">
        <v>44</v>
      </c>
      <c r="E33" s="22" t="s">
        <v>27</v>
      </c>
      <c r="F33" s="22" t="s">
        <v>24</v>
      </c>
      <c r="G33" s="21" t="s">
        <v>17</v>
      </c>
      <c r="H33" s="50">
        <v>192</v>
      </c>
      <c r="I33" s="51"/>
      <c r="J33" s="52">
        <f t="shared" si="3"/>
        <v>0</v>
      </c>
      <c r="K33" s="28">
        <v>0.08</v>
      </c>
      <c r="L33" s="27">
        <f t="shared" si="4"/>
        <v>0</v>
      </c>
      <c r="M33" s="27">
        <f t="shared" si="5"/>
        <v>0</v>
      </c>
      <c r="N33" s="47"/>
      <c r="O33" s="44"/>
    </row>
    <row r="34" spans="1:15" ht="28.7" customHeight="1" x14ac:dyDescent="0.2">
      <c r="A34" s="22">
        <v>22</v>
      </c>
      <c r="B34" s="21" t="s">
        <v>20</v>
      </c>
      <c r="C34" s="21" t="s">
        <v>21</v>
      </c>
      <c r="D34" s="22" t="s">
        <v>44</v>
      </c>
      <c r="E34" s="22" t="s">
        <v>27</v>
      </c>
      <c r="F34" s="22" t="s">
        <v>24</v>
      </c>
      <c r="G34" s="21" t="s">
        <v>17</v>
      </c>
      <c r="H34" s="50">
        <v>1296</v>
      </c>
      <c r="I34" s="53"/>
      <c r="J34" s="54">
        <f t="shared" si="3"/>
        <v>0</v>
      </c>
      <c r="K34" s="55">
        <v>0.08</v>
      </c>
      <c r="L34" s="27">
        <f t="shared" si="4"/>
        <v>0</v>
      </c>
      <c r="M34" s="27">
        <f t="shared" si="5"/>
        <v>0</v>
      </c>
      <c r="N34" s="47"/>
      <c r="O34" s="56"/>
    </row>
    <row r="35" spans="1:15" x14ac:dyDescent="0.2">
      <c r="A35" s="57">
        <v>23</v>
      </c>
      <c r="B35" s="58" t="s">
        <v>20</v>
      </c>
      <c r="C35" s="58" t="s">
        <v>21</v>
      </c>
      <c r="D35" s="59" t="s">
        <v>44</v>
      </c>
      <c r="E35" s="59" t="s">
        <v>40</v>
      </c>
      <c r="F35" s="59" t="s">
        <v>24</v>
      </c>
      <c r="G35" s="58" t="s">
        <v>17</v>
      </c>
      <c r="H35" s="60">
        <v>2592</v>
      </c>
      <c r="I35" s="61"/>
      <c r="J35" s="54">
        <f t="shared" si="3"/>
        <v>0</v>
      </c>
      <c r="K35" s="62">
        <v>0.08</v>
      </c>
      <c r="L35" s="27">
        <f t="shared" si="4"/>
        <v>0</v>
      </c>
      <c r="M35" s="27">
        <f t="shared" si="5"/>
        <v>0</v>
      </c>
      <c r="N35" s="63"/>
      <c r="O35" s="64"/>
    </row>
    <row r="36" spans="1:15" x14ac:dyDescent="0.2">
      <c r="A36" s="59">
        <v>24</v>
      </c>
      <c r="B36" s="58" t="s">
        <v>20</v>
      </c>
      <c r="C36" s="58" t="s">
        <v>21</v>
      </c>
      <c r="D36" s="59" t="s">
        <v>45</v>
      </c>
      <c r="E36" s="59" t="s">
        <v>40</v>
      </c>
      <c r="F36" s="59" t="s">
        <v>24</v>
      </c>
      <c r="G36" s="58" t="s">
        <v>17</v>
      </c>
      <c r="H36" s="60">
        <v>1584</v>
      </c>
      <c r="I36" s="61"/>
      <c r="J36" s="54">
        <f t="shared" si="3"/>
        <v>0</v>
      </c>
      <c r="K36" s="62">
        <v>0.08</v>
      </c>
      <c r="L36" s="27">
        <f t="shared" si="4"/>
        <v>0</v>
      </c>
      <c r="M36" s="27">
        <f t="shared" si="5"/>
        <v>0</v>
      </c>
      <c r="N36" s="63"/>
      <c r="O36" s="64"/>
    </row>
    <row r="37" spans="1:15" x14ac:dyDescent="0.2">
      <c r="A37" s="22">
        <v>25</v>
      </c>
      <c r="B37" s="21" t="s">
        <v>20</v>
      </c>
      <c r="C37" s="21" t="s">
        <v>21</v>
      </c>
      <c r="D37" s="22" t="s">
        <v>45</v>
      </c>
      <c r="E37" s="22" t="s">
        <v>29</v>
      </c>
      <c r="F37" s="22" t="s">
        <v>24</v>
      </c>
      <c r="G37" s="21" t="s">
        <v>17</v>
      </c>
      <c r="H37" s="50">
        <v>2544</v>
      </c>
      <c r="I37" s="53"/>
      <c r="J37" s="54">
        <f t="shared" si="3"/>
        <v>0</v>
      </c>
      <c r="K37" s="55">
        <v>0.08</v>
      </c>
      <c r="L37" s="27">
        <f t="shared" si="4"/>
        <v>0</v>
      </c>
      <c r="M37" s="27">
        <f t="shared" si="5"/>
        <v>0</v>
      </c>
      <c r="N37" s="47"/>
      <c r="O37" s="64"/>
    </row>
    <row r="38" spans="1:15" x14ac:dyDescent="0.2">
      <c r="A38" s="22">
        <v>26</v>
      </c>
      <c r="B38" s="21" t="s">
        <v>20</v>
      </c>
      <c r="C38" s="21" t="s">
        <v>21</v>
      </c>
      <c r="D38" s="22" t="s">
        <v>90</v>
      </c>
      <c r="E38" s="22" t="s">
        <v>29</v>
      </c>
      <c r="F38" s="38">
        <v>75</v>
      </c>
      <c r="G38" s="21" t="s">
        <v>17</v>
      </c>
      <c r="H38" s="50">
        <v>3168</v>
      </c>
      <c r="I38" s="53"/>
      <c r="J38" s="54">
        <f t="shared" si="3"/>
        <v>0</v>
      </c>
      <c r="K38" s="55">
        <v>0.08</v>
      </c>
      <c r="L38" s="27">
        <f t="shared" si="4"/>
        <v>0</v>
      </c>
      <c r="M38" s="27">
        <f t="shared" si="5"/>
        <v>0</v>
      </c>
      <c r="N38" s="65"/>
      <c r="O38" s="64"/>
    </row>
    <row r="39" spans="1:15" ht="63" x14ac:dyDescent="0.2">
      <c r="A39" s="22">
        <v>27</v>
      </c>
      <c r="B39" s="58" t="s">
        <v>20</v>
      </c>
      <c r="C39" s="58" t="s">
        <v>31</v>
      </c>
      <c r="D39" s="59" t="s">
        <v>46</v>
      </c>
      <c r="E39" s="59" t="s">
        <v>29</v>
      </c>
      <c r="F39" s="59" t="s">
        <v>47</v>
      </c>
      <c r="G39" s="58" t="s">
        <v>17</v>
      </c>
      <c r="H39" s="59">
        <v>36</v>
      </c>
      <c r="I39" s="66"/>
      <c r="J39" s="29">
        <f t="shared" si="3"/>
        <v>0</v>
      </c>
      <c r="K39" s="67">
        <v>0.08</v>
      </c>
      <c r="L39" s="27">
        <f t="shared" si="4"/>
        <v>0</v>
      </c>
      <c r="M39" s="27">
        <f t="shared" si="5"/>
        <v>0</v>
      </c>
      <c r="N39" s="68"/>
      <c r="O39" s="64"/>
    </row>
    <row r="40" spans="1:15" ht="168" x14ac:dyDescent="0.2">
      <c r="A40" s="40">
        <v>28</v>
      </c>
      <c r="B40" s="58" t="s">
        <v>20</v>
      </c>
      <c r="C40" s="58" t="s">
        <v>21</v>
      </c>
      <c r="D40" s="59" t="s">
        <v>45</v>
      </c>
      <c r="E40" s="59" t="s">
        <v>29</v>
      </c>
      <c r="F40" s="59" t="s">
        <v>98</v>
      </c>
      <c r="G40" s="58" t="s">
        <v>17</v>
      </c>
      <c r="H40" s="59">
        <v>36</v>
      </c>
      <c r="I40" s="69"/>
      <c r="J40" s="27">
        <f t="shared" si="3"/>
        <v>0</v>
      </c>
      <c r="K40" s="67">
        <v>0.08</v>
      </c>
      <c r="L40" s="27">
        <f t="shared" si="4"/>
        <v>0</v>
      </c>
      <c r="M40" s="27">
        <f t="shared" si="5"/>
        <v>0</v>
      </c>
      <c r="N40" s="68"/>
      <c r="O40" s="64"/>
    </row>
    <row r="41" spans="1:15" ht="12.75" customHeight="1" x14ac:dyDescent="0.2">
      <c r="A41" s="140" t="s">
        <v>82</v>
      </c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53"/>
      <c r="M41" s="153"/>
      <c r="N41" s="153"/>
      <c r="O41" s="153"/>
    </row>
    <row r="42" spans="1:15" ht="12.75" customHeight="1" x14ac:dyDescent="0.2">
      <c r="A42" s="141" t="s">
        <v>80</v>
      </c>
      <c r="B42" s="142" t="s">
        <v>1</v>
      </c>
      <c r="C42" s="142"/>
      <c r="D42" s="142"/>
      <c r="E42" s="142"/>
      <c r="F42" s="142"/>
      <c r="G42" s="143" t="s">
        <v>2</v>
      </c>
      <c r="H42" s="144" t="s">
        <v>3</v>
      </c>
      <c r="I42" s="145" t="s">
        <v>4</v>
      </c>
      <c r="J42" s="134" t="s">
        <v>5</v>
      </c>
      <c r="K42" s="149" t="s">
        <v>63</v>
      </c>
      <c r="L42" s="152" t="s">
        <v>6</v>
      </c>
      <c r="M42" s="152" t="s">
        <v>7</v>
      </c>
      <c r="N42" s="154" t="s">
        <v>65</v>
      </c>
      <c r="O42" s="154" t="s">
        <v>8</v>
      </c>
    </row>
    <row r="43" spans="1:15" ht="12.75" customHeight="1" x14ac:dyDescent="0.2">
      <c r="A43" s="141"/>
      <c r="B43" s="138" t="s">
        <v>9</v>
      </c>
      <c r="C43" s="138"/>
      <c r="D43" s="138"/>
      <c r="E43" s="139" t="s">
        <v>10</v>
      </c>
      <c r="F43" s="139"/>
      <c r="G43" s="143"/>
      <c r="H43" s="144"/>
      <c r="I43" s="145"/>
      <c r="J43" s="134"/>
      <c r="K43" s="150"/>
      <c r="L43" s="152"/>
      <c r="M43" s="152"/>
      <c r="N43" s="154"/>
      <c r="O43" s="154"/>
    </row>
    <row r="44" spans="1:15" ht="19.5" customHeight="1" x14ac:dyDescent="0.2">
      <c r="A44" s="141"/>
      <c r="B44" s="17" t="s">
        <v>11</v>
      </c>
      <c r="C44" s="17" t="s">
        <v>12</v>
      </c>
      <c r="D44" s="18" t="s">
        <v>13</v>
      </c>
      <c r="E44" s="19" t="s">
        <v>14</v>
      </c>
      <c r="F44" s="18" t="str">
        <f>D44</f>
        <v>Dł. [mm]</v>
      </c>
      <c r="G44" s="143"/>
      <c r="H44" s="144"/>
      <c r="I44" s="145"/>
      <c r="J44" s="134"/>
      <c r="K44" s="151"/>
      <c r="L44" s="152"/>
      <c r="M44" s="152"/>
      <c r="N44" s="154"/>
      <c r="O44" s="154"/>
    </row>
    <row r="45" spans="1:15" ht="31.5" x14ac:dyDescent="0.2">
      <c r="A45" s="40">
        <v>29</v>
      </c>
      <c r="B45" s="21" t="s">
        <v>48</v>
      </c>
      <c r="C45" s="21" t="s">
        <v>49</v>
      </c>
      <c r="D45" s="22" t="s">
        <v>91</v>
      </c>
      <c r="E45" s="22" t="s">
        <v>26</v>
      </c>
      <c r="F45" s="38">
        <v>45</v>
      </c>
      <c r="G45" s="21" t="s">
        <v>17</v>
      </c>
      <c r="H45" s="22">
        <v>60</v>
      </c>
      <c r="I45" s="31"/>
      <c r="J45" s="27">
        <f t="shared" ref="J45:J54" si="6">ROUND(I45*(1+K45),2)</f>
        <v>0</v>
      </c>
      <c r="K45" s="28">
        <v>0.08</v>
      </c>
      <c r="L45" s="29">
        <f t="shared" ref="L45:L54" si="7">ROUND(I45*H45,2)</f>
        <v>0</v>
      </c>
      <c r="M45" s="29">
        <f t="shared" ref="M45:M54" si="8">ROUND(L45*(1+K45),2)</f>
        <v>0</v>
      </c>
      <c r="N45" s="43"/>
      <c r="O45" s="70"/>
    </row>
    <row r="46" spans="1:15" ht="21" x14ac:dyDescent="0.2">
      <c r="A46" s="22">
        <v>30</v>
      </c>
      <c r="B46" s="21" t="s">
        <v>50</v>
      </c>
      <c r="C46" s="21" t="s">
        <v>19</v>
      </c>
      <c r="D46" s="22" t="s">
        <v>51</v>
      </c>
      <c r="E46" s="22" t="s">
        <v>40</v>
      </c>
      <c r="F46" s="38">
        <v>75</v>
      </c>
      <c r="G46" s="21" t="s">
        <v>17</v>
      </c>
      <c r="H46" s="22">
        <v>144</v>
      </c>
      <c r="I46" s="31"/>
      <c r="J46" s="27">
        <f t="shared" si="6"/>
        <v>0</v>
      </c>
      <c r="K46" s="28">
        <v>0.08</v>
      </c>
      <c r="L46" s="27">
        <f t="shared" si="7"/>
        <v>0</v>
      </c>
      <c r="M46" s="27">
        <f t="shared" si="8"/>
        <v>0</v>
      </c>
      <c r="N46" s="71"/>
      <c r="O46" s="44"/>
    </row>
    <row r="47" spans="1:15" x14ac:dyDescent="0.2">
      <c r="A47" s="22">
        <v>31</v>
      </c>
      <c r="B47" s="21" t="s">
        <v>52</v>
      </c>
      <c r="C47" s="21" t="s">
        <v>19</v>
      </c>
      <c r="D47" s="22" t="s">
        <v>25</v>
      </c>
      <c r="E47" s="22" t="s">
        <v>40</v>
      </c>
      <c r="F47" s="38">
        <v>75</v>
      </c>
      <c r="G47" s="21" t="s">
        <v>17</v>
      </c>
      <c r="H47" s="22">
        <v>96</v>
      </c>
      <c r="I47" s="31"/>
      <c r="J47" s="27">
        <f t="shared" si="6"/>
        <v>0</v>
      </c>
      <c r="K47" s="28">
        <v>0.08</v>
      </c>
      <c r="L47" s="27">
        <f t="shared" si="7"/>
        <v>0</v>
      </c>
      <c r="M47" s="27">
        <f t="shared" si="8"/>
        <v>0</v>
      </c>
      <c r="N47" s="47"/>
      <c r="O47" s="44"/>
    </row>
    <row r="48" spans="1:15" x14ac:dyDescent="0.2">
      <c r="A48" s="22">
        <v>32</v>
      </c>
      <c r="B48" s="21" t="s">
        <v>52</v>
      </c>
      <c r="C48" s="21" t="s">
        <v>19</v>
      </c>
      <c r="D48" s="22" t="s">
        <v>51</v>
      </c>
      <c r="E48" s="22" t="s">
        <v>29</v>
      </c>
      <c r="F48" s="38">
        <v>75</v>
      </c>
      <c r="G48" s="21" t="s">
        <v>17</v>
      </c>
      <c r="H48" s="22">
        <v>288</v>
      </c>
      <c r="I48" s="31"/>
      <c r="J48" s="27">
        <f t="shared" si="6"/>
        <v>0</v>
      </c>
      <c r="K48" s="28">
        <v>0.08</v>
      </c>
      <c r="L48" s="27">
        <f t="shared" si="7"/>
        <v>0</v>
      </c>
      <c r="M48" s="27">
        <f t="shared" si="8"/>
        <v>0</v>
      </c>
      <c r="N48" s="47"/>
      <c r="O48" s="44"/>
    </row>
    <row r="49" spans="1:15" x14ac:dyDescent="0.2">
      <c r="A49" s="22">
        <v>33</v>
      </c>
      <c r="B49" s="58" t="s">
        <v>52</v>
      </c>
      <c r="C49" s="58" t="s">
        <v>19</v>
      </c>
      <c r="D49" s="59" t="s">
        <v>53</v>
      </c>
      <c r="E49" s="59">
        <v>0</v>
      </c>
      <c r="F49" s="72">
        <v>75</v>
      </c>
      <c r="G49" s="73" t="s">
        <v>17</v>
      </c>
      <c r="H49" s="74">
        <v>192</v>
      </c>
      <c r="I49" s="75"/>
      <c r="J49" s="27">
        <f t="shared" si="6"/>
        <v>0</v>
      </c>
      <c r="K49" s="67">
        <v>0.08</v>
      </c>
      <c r="L49" s="27">
        <f t="shared" si="7"/>
        <v>0</v>
      </c>
      <c r="M49" s="27">
        <f t="shared" si="8"/>
        <v>0</v>
      </c>
      <c r="N49" s="63"/>
      <c r="O49" s="64"/>
    </row>
    <row r="50" spans="1:15" x14ac:dyDescent="0.2">
      <c r="A50" s="22">
        <v>34</v>
      </c>
      <c r="B50" s="21" t="s">
        <v>52</v>
      </c>
      <c r="C50" s="21" t="s">
        <v>19</v>
      </c>
      <c r="D50" s="22">
        <v>40</v>
      </c>
      <c r="E50" s="22">
        <v>2</v>
      </c>
      <c r="F50" s="38">
        <v>75</v>
      </c>
      <c r="G50" s="35" t="s">
        <v>17</v>
      </c>
      <c r="H50" s="36">
        <v>528</v>
      </c>
      <c r="I50" s="37"/>
      <c r="J50" s="27">
        <f t="shared" si="6"/>
        <v>0</v>
      </c>
      <c r="K50" s="28">
        <v>0.08</v>
      </c>
      <c r="L50" s="27">
        <f t="shared" si="7"/>
        <v>0</v>
      </c>
      <c r="M50" s="27">
        <f t="shared" si="8"/>
        <v>0</v>
      </c>
      <c r="N50" s="47"/>
      <c r="O50" s="44"/>
    </row>
    <row r="51" spans="1:15" ht="21" x14ac:dyDescent="0.2">
      <c r="A51" s="22">
        <v>35</v>
      </c>
      <c r="B51" s="21" t="s">
        <v>54</v>
      </c>
      <c r="C51" s="21" t="s">
        <v>19</v>
      </c>
      <c r="D51" s="22" t="s">
        <v>92</v>
      </c>
      <c r="E51" s="22">
        <v>5</v>
      </c>
      <c r="F51" s="22" t="s">
        <v>55</v>
      </c>
      <c r="G51" s="35" t="s">
        <v>17</v>
      </c>
      <c r="H51" s="36">
        <v>1536</v>
      </c>
      <c r="I51" s="37"/>
      <c r="J51" s="27">
        <f t="shared" si="6"/>
        <v>0</v>
      </c>
      <c r="K51" s="28">
        <v>0.08</v>
      </c>
      <c r="L51" s="27">
        <f t="shared" si="7"/>
        <v>0</v>
      </c>
      <c r="M51" s="27">
        <f t="shared" si="8"/>
        <v>0</v>
      </c>
      <c r="N51" s="47"/>
      <c r="O51" s="44"/>
    </row>
    <row r="52" spans="1:15" x14ac:dyDescent="0.2">
      <c r="A52" s="22">
        <v>36</v>
      </c>
      <c r="B52" s="21" t="s">
        <v>56</v>
      </c>
      <c r="C52" s="21" t="s">
        <v>57</v>
      </c>
      <c r="D52" s="36" t="s">
        <v>57</v>
      </c>
      <c r="E52" s="22" t="s">
        <v>40</v>
      </c>
      <c r="F52" s="22" t="s">
        <v>58</v>
      </c>
      <c r="G52" s="35" t="s">
        <v>17</v>
      </c>
      <c r="H52" s="36">
        <v>192</v>
      </c>
      <c r="I52" s="37"/>
      <c r="J52" s="27">
        <f t="shared" si="6"/>
        <v>0</v>
      </c>
      <c r="K52" s="28">
        <v>0.08</v>
      </c>
      <c r="L52" s="27">
        <f t="shared" si="7"/>
        <v>0</v>
      </c>
      <c r="M52" s="27">
        <f t="shared" si="8"/>
        <v>0</v>
      </c>
      <c r="N52" s="47"/>
      <c r="O52" s="44"/>
    </row>
    <row r="53" spans="1:15" ht="21" x14ac:dyDescent="0.2">
      <c r="A53" s="22">
        <v>37</v>
      </c>
      <c r="B53" s="21" t="s">
        <v>56</v>
      </c>
      <c r="C53" s="21" t="s">
        <v>57</v>
      </c>
      <c r="D53" s="36" t="s">
        <v>57</v>
      </c>
      <c r="E53" s="22" t="s">
        <v>29</v>
      </c>
      <c r="F53" s="22" t="s">
        <v>93</v>
      </c>
      <c r="G53" s="35" t="s">
        <v>17</v>
      </c>
      <c r="H53" s="36">
        <v>240</v>
      </c>
      <c r="I53" s="37"/>
      <c r="J53" s="27">
        <f t="shared" si="6"/>
        <v>0</v>
      </c>
      <c r="K53" s="28">
        <v>0.08</v>
      </c>
      <c r="L53" s="27">
        <f t="shared" si="7"/>
        <v>0</v>
      </c>
      <c r="M53" s="27">
        <f t="shared" si="8"/>
        <v>0</v>
      </c>
      <c r="N53" s="47"/>
      <c r="O53" s="44"/>
    </row>
    <row r="54" spans="1:15" x14ac:dyDescent="0.2">
      <c r="A54" s="22">
        <v>38</v>
      </c>
      <c r="B54" s="21" t="s">
        <v>56</v>
      </c>
      <c r="C54" s="21" t="s">
        <v>57</v>
      </c>
      <c r="D54" s="36" t="s">
        <v>57</v>
      </c>
      <c r="E54" s="22">
        <v>0</v>
      </c>
      <c r="F54" s="22" t="s">
        <v>58</v>
      </c>
      <c r="G54" s="35" t="s">
        <v>17</v>
      </c>
      <c r="H54" s="36">
        <v>228</v>
      </c>
      <c r="I54" s="37"/>
      <c r="J54" s="27">
        <f t="shared" si="6"/>
        <v>0</v>
      </c>
      <c r="K54" s="28">
        <v>0.08</v>
      </c>
      <c r="L54" s="27">
        <f t="shared" si="7"/>
        <v>0</v>
      </c>
      <c r="M54" s="27">
        <f t="shared" si="8"/>
        <v>0</v>
      </c>
      <c r="N54" s="47"/>
      <c r="O54" s="44"/>
    </row>
    <row r="55" spans="1:15" ht="12.75" customHeight="1" x14ac:dyDescent="0.2">
      <c r="A55" s="140" t="s">
        <v>83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</row>
    <row r="56" spans="1:15" ht="12.75" customHeight="1" x14ac:dyDescent="0.2">
      <c r="A56" s="141" t="s">
        <v>80</v>
      </c>
      <c r="B56" s="142" t="s">
        <v>1</v>
      </c>
      <c r="C56" s="142"/>
      <c r="D56" s="142"/>
      <c r="E56" s="142"/>
      <c r="F56" s="142"/>
      <c r="G56" s="143" t="s">
        <v>2</v>
      </c>
      <c r="H56" s="144" t="s">
        <v>3</v>
      </c>
      <c r="I56" s="145" t="s">
        <v>4</v>
      </c>
      <c r="J56" s="134" t="s">
        <v>5</v>
      </c>
      <c r="K56" s="146" t="s">
        <v>63</v>
      </c>
      <c r="L56" s="134" t="s">
        <v>6</v>
      </c>
      <c r="M56" s="134" t="s">
        <v>7</v>
      </c>
      <c r="N56" s="135" t="s">
        <v>65</v>
      </c>
      <c r="O56" s="137" t="s">
        <v>8</v>
      </c>
    </row>
    <row r="57" spans="1:15" ht="12.75" customHeight="1" x14ac:dyDescent="0.2">
      <c r="A57" s="141"/>
      <c r="B57" s="138" t="s">
        <v>9</v>
      </c>
      <c r="C57" s="138"/>
      <c r="D57" s="138"/>
      <c r="E57" s="139" t="s">
        <v>10</v>
      </c>
      <c r="F57" s="139"/>
      <c r="G57" s="143"/>
      <c r="H57" s="144"/>
      <c r="I57" s="145"/>
      <c r="J57" s="134"/>
      <c r="K57" s="147"/>
      <c r="L57" s="134"/>
      <c r="M57" s="134"/>
      <c r="N57" s="135"/>
      <c r="O57" s="137"/>
    </row>
    <row r="58" spans="1:15" ht="21" x14ac:dyDescent="0.2">
      <c r="A58" s="141"/>
      <c r="B58" s="17" t="s">
        <v>11</v>
      </c>
      <c r="C58" s="17" t="s">
        <v>12</v>
      </c>
      <c r="D58" s="18" t="s">
        <v>13</v>
      </c>
      <c r="E58" s="19" t="s">
        <v>14</v>
      </c>
      <c r="F58" s="18" t="str">
        <f>D58</f>
        <v>Dł. [mm]</v>
      </c>
      <c r="G58" s="143"/>
      <c r="H58" s="144"/>
      <c r="I58" s="145"/>
      <c r="J58" s="134"/>
      <c r="K58" s="148"/>
      <c r="L58" s="134"/>
      <c r="M58" s="134"/>
      <c r="N58" s="136"/>
      <c r="O58" s="137"/>
    </row>
    <row r="59" spans="1:15" ht="31.5" x14ac:dyDescent="0.2">
      <c r="A59" s="76">
        <v>39</v>
      </c>
      <c r="B59" s="21" t="s">
        <v>48</v>
      </c>
      <c r="C59" s="21" t="s">
        <v>49</v>
      </c>
      <c r="D59" s="22" t="s">
        <v>94</v>
      </c>
      <c r="E59" s="36" t="s">
        <v>23</v>
      </c>
      <c r="F59" s="22">
        <v>45</v>
      </c>
      <c r="G59" s="77" t="s">
        <v>17</v>
      </c>
      <c r="H59" s="78">
        <v>96</v>
      </c>
      <c r="I59" s="79"/>
      <c r="J59" s="27">
        <f>ROUND(I59*(1+K59),2)</f>
        <v>0</v>
      </c>
      <c r="K59" s="55">
        <v>0.08</v>
      </c>
      <c r="L59" s="27">
        <f>ROUND(I59*H59,2)</f>
        <v>0</v>
      </c>
      <c r="M59" s="80">
        <f>ROUND(L59*(1+K59),2)</f>
        <v>0</v>
      </c>
      <c r="N59" s="81"/>
      <c r="O59" s="82"/>
    </row>
    <row r="60" spans="1:15" ht="21" x14ac:dyDescent="0.2">
      <c r="A60" s="22">
        <v>40</v>
      </c>
      <c r="B60" s="21" t="s">
        <v>59</v>
      </c>
      <c r="C60" s="21" t="s">
        <v>19</v>
      </c>
      <c r="D60" s="22" t="s">
        <v>95</v>
      </c>
      <c r="E60" s="22">
        <v>1</v>
      </c>
      <c r="F60" s="22">
        <v>75</v>
      </c>
      <c r="G60" s="21" t="s">
        <v>17</v>
      </c>
      <c r="H60" s="22">
        <v>72</v>
      </c>
      <c r="I60" s="31"/>
      <c r="J60" s="27">
        <f>ROUND(I60*(1+K60),2)</f>
        <v>0</v>
      </c>
      <c r="K60" s="55">
        <v>0.08</v>
      </c>
      <c r="L60" s="27">
        <f>ROUND(I60*H60,2)</f>
        <v>0</v>
      </c>
      <c r="M60" s="27">
        <f>ROUND(L60*(1+K60),2)</f>
        <v>0</v>
      </c>
      <c r="N60" s="48"/>
      <c r="O60" s="44"/>
    </row>
    <row r="61" spans="1:15" ht="21" x14ac:dyDescent="0.2">
      <c r="A61" s="83">
        <v>41</v>
      </c>
      <c r="B61" s="84" t="s">
        <v>59</v>
      </c>
      <c r="C61" s="84" t="s">
        <v>19</v>
      </c>
      <c r="D61" s="85" t="s">
        <v>95</v>
      </c>
      <c r="E61" s="85">
        <v>2</v>
      </c>
      <c r="F61" s="85">
        <v>75</v>
      </c>
      <c r="G61" s="84" t="s">
        <v>17</v>
      </c>
      <c r="H61" s="85">
        <v>96</v>
      </c>
      <c r="I61" s="86"/>
      <c r="J61" s="27">
        <f>ROUND(I61*(1+K61),2)</f>
        <v>0</v>
      </c>
      <c r="K61" s="62">
        <v>0.08</v>
      </c>
      <c r="L61" s="27">
        <f>ROUND(I61*H61,2)</f>
        <v>0</v>
      </c>
      <c r="M61" s="27">
        <f>ROUND(L61*(1+K61),2)</f>
        <v>0</v>
      </c>
      <c r="N61" s="63"/>
      <c r="O61" s="64"/>
    </row>
    <row r="62" spans="1:15" x14ac:dyDescent="0.2">
      <c r="A62" s="87"/>
      <c r="B62" s="88"/>
      <c r="C62" s="89"/>
      <c r="D62" s="90"/>
      <c r="E62" s="91"/>
      <c r="F62" s="92"/>
      <c r="G62" s="93"/>
      <c r="H62" s="94"/>
      <c r="I62" s="95"/>
      <c r="J62" s="96"/>
      <c r="K62" s="55" t="s">
        <v>60</v>
      </c>
      <c r="L62" s="41">
        <f>L9+L10+L11+L12+L13+L14+L15+L16+L17+L18+L23+L24+L25+L26+L27+L28+L29+L30+L31+L32+L33+L34+L35+L36+L37+L38+L39+L40+L45+L46+L47+L48+L49+L50+L51+L52+L53+L54+L59+L60+L61</f>
        <v>0</v>
      </c>
      <c r="M62" s="41">
        <f>M9+M10+M11+M12+M13+M14+M15+M16+M17+M18+M23+M24+M25+M26+M27+M28+M29+M30+M31+M32+M33+M34+M35+M36+M37+M38+M39+M40+M45+M46+M47+M48+M49+M50+M51+M52+M53+M54+M59+M60+M61</f>
        <v>0</v>
      </c>
      <c r="N62" s="97"/>
      <c r="O62" s="98"/>
    </row>
    <row r="63" spans="1:15" x14ac:dyDescent="0.2">
      <c r="A63" s="99"/>
      <c r="B63" s="100"/>
      <c r="C63" s="133"/>
      <c r="D63" s="133"/>
      <c r="E63" s="99"/>
      <c r="F63" s="99"/>
      <c r="G63" s="101"/>
      <c r="H63" s="99"/>
      <c r="I63" s="102"/>
      <c r="J63" s="103"/>
      <c r="K63" s="104"/>
      <c r="L63" s="105"/>
    </row>
    <row r="64" spans="1:15" x14ac:dyDescent="0.2">
      <c r="N64" s="106" t="s">
        <v>61</v>
      </c>
      <c r="O64" s="107"/>
    </row>
    <row r="65" spans="1:16" s="115" customFormat="1" x14ac:dyDescent="0.2">
      <c r="A65" s="108"/>
      <c r="B65" s="109" t="s">
        <v>67</v>
      </c>
      <c r="C65" s="108"/>
      <c r="D65" s="108"/>
      <c r="E65" s="108"/>
      <c r="F65" s="108"/>
      <c r="G65" s="108"/>
      <c r="H65" s="110"/>
      <c r="I65" s="111"/>
      <c r="J65" s="112"/>
      <c r="K65" s="113"/>
      <c r="L65" s="114"/>
      <c r="N65" s="124" t="s">
        <v>62</v>
      </c>
      <c r="O65" s="124"/>
    </row>
    <row r="66" spans="1:16" x14ac:dyDescent="0.2">
      <c r="A66" s="116" t="s">
        <v>69</v>
      </c>
      <c r="B66" s="128" t="s">
        <v>66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</row>
    <row r="67" spans="1:16" x14ac:dyDescent="0.2">
      <c r="A67" s="116" t="s">
        <v>70</v>
      </c>
      <c r="B67" s="128" t="s">
        <v>68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</row>
    <row r="68" spans="1:16" x14ac:dyDescent="0.2">
      <c r="A68" s="116" t="s">
        <v>71</v>
      </c>
      <c r="B68" s="128" t="s">
        <v>96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P68" s="122" t="s">
        <v>97</v>
      </c>
    </row>
    <row r="69" spans="1:16" x14ac:dyDescent="0.2">
      <c r="A69" s="116" t="s">
        <v>72</v>
      </c>
      <c r="B69" s="129" t="s">
        <v>79</v>
      </c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</row>
    <row r="70" spans="1:16" x14ac:dyDescent="0.2">
      <c r="A70" s="116" t="s">
        <v>73</v>
      </c>
      <c r="B70" s="128" t="s">
        <v>74</v>
      </c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3" spans="1:16" x14ac:dyDescent="0.2">
      <c r="H73" s="117"/>
      <c r="I73" s="117"/>
      <c r="J73" s="118"/>
      <c r="K73" s="7"/>
      <c r="N73" s="7"/>
      <c r="O73" s="7"/>
    </row>
    <row r="74" spans="1:16" s="120" customFormat="1" ht="10.5" customHeight="1" x14ac:dyDescent="0.2">
      <c r="A74" s="119"/>
      <c r="B74" s="130" t="s">
        <v>84</v>
      </c>
      <c r="C74" s="130"/>
      <c r="D74" s="131" t="s">
        <v>6</v>
      </c>
      <c r="E74" s="131"/>
      <c r="F74" s="132" t="s">
        <v>7</v>
      </c>
      <c r="G74" s="132"/>
      <c r="J74" s="121"/>
      <c r="L74" s="121"/>
      <c r="M74" s="121"/>
    </row>
    <row r="75" spans="1:16" s="120" customFormat="1" x14ac:dyDescent="0.2">
      <c r="A75" s="119"/>
      <c r="B75" s="130">
        <v>1</v>
      </c>
      <c r="C75" s="130"/>
      <c r="D75" s="126"/>
      <c r="E75" s="126"/>
      <c r="F75" s="126"/>
      <c r="G75" s="126"/>
      <c r="J75" s="121"/>
      <c r="L75" s="121"/>
      <c r="M75" s="121"/>
    </row>
    <row r="76" spans="1:16" s="120" customFormat="1" x14ac:dyDescent="0.2">
      <c r="A76" s="108"/>
      <c r="B76" s="130"/>
      <c r="C76" s="130"/>
      <c r="D76" s="126"/>
      <c r="E76" s="126"/>
      <c r="F76" s="126"/>
      <c r="G76" s="126"/>
      <c r="H76" s="108"/>
      <c r="J76" s="121"/>
      <c r="L76" s="121"/>
      <c r="M76" s="121"/>
    </row>
    <row r="77" spans="1:16" s="120" customFormat="1" x14ac:dyDescent="0.2">
      <c r="A77" s="108"/>
      <c r="B77" s="125" t="s">
        <v>75</v>
      </c>
      <c r="C77" s="125"/>
      <c r="D77" s="126"/>
      <c r="E77" s="126"/>
      <c r="F77" s="127"/>
      <c r="G77" s="127"/>
      <c r="H77" s="108"/>
      <c r="J77" s="121"/>
      <c r="L77" s="121"/>
      <c r="M77" s="121"/>
    </row>
    <row r="78" spans="1:16" s="120" customFormat="1" x14ac:dyDescent="0.2">
      <c r="A78" s="108"/>
      <c r="B78" s="108"/>
      <c r="C78" s="108"/>
      <c r="D78" s="108"/>
      <c r="E78" s="108"/>
      <c r="F78" s="108"/>
      <c r="G78" s="108"/>
      <c r="H78" s="117"/>
      <c r="J78" s="121"/>
      <c r="L78" s="121"/>
      <c r="M78" s="121"/>
    </row>
    <row r="79" spans="1:16" s="120" customFormat="1" x14ac:dyDescent="0.2">
      <c r="A79" s="108"/>
      <c r="B79" s="108"/>
      <c r="C79" s="108"/>
      <c r="D79" s="108"/>
      <c r="E79" s="108"/>
      <c r="F79" s="108"/>
      <c r="G79" s="108"/>
      <c r="H79" s="117"/>
      <c r="I79" s="108"/>
      <c r="J79" s="121"/>
      <c r="L79" s="121"/>
      <c r="M79" s="121"/>
    </row>
    <row r="80" spans="1:16" s="120" customFormat="1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12"/>
      <c r="L80" s="4"/>
      <c r="M80" s="112"/>
    </row>
  </sheetData>
  <sheetProtection selectLockedCells="1" selectUnlockedCells="1"/>
  <mergeCells count="73">
    <mergeCell ref="C4:E4"/>
    <mergeCell ref="A5:O5"/>
    <mergeCell ref="A6:A8"/>
    <mergeCell ref="B6:F6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B7:D7"/>
    <mergeCell ref="E7:F7"/>
    <mergeCell ref="A19:O19"/>
    <mergeCell ref="A20:A22"/>
    <mergeCell ref="B20:F20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B21:D21"/>
    <mergeCell ref="E21:F21"/>
    <mergeCell ref="A41:O41"/>
    <mergeCell ref="M42:M44"/>
    <mergeCell ref="N42:N44"/>
    <mergeCell ref="O42:O44"/>
    <mergeCell ref="A42:A44"/>
    <mergeCell ref="B42:F42"/>
    <mergeCell ref="G42:G44"/>
    <mergeCell ref="H42:H44"/>
    <mergeCell ref="I42:I44"/>
    <mergeCell ref="B43:D43"/>
    <mergeCell ref="E43:F43"/>
    <mergeCell ref="I56:I58"/>
    <mergeCell ref="J56:J58"/>
    <mergeCell ref="K56:K58"/>
    <mergeCell ref="L56:L58"/>
    <mergeCell ref="J42:J44"/>
    <mergeCell ref="K42:K44"/>
    <mergeCell ref="L42:L44"/>
    <mergeCell ref="M56:M58"/>
    <mergeCell ref="N56:N58"/>
    <mergeCell ref="O56:O58"/>
    <mergeCell ref="B57:D57"/>
    <mergeCell ref="E57:F57"/>
    <mergeCell ref="A55:O55"/>
    <mergeCell ref="A56:A58"/>
    <mergeCell ref="B56:F56"/>
    <mergeCell ref="G56:G58"/>
    <mergeCell ref="H56:H58"/>
    <mergeCell ref="D74:E74"/>
    <mergeCell ref="F74:G74"/>
    <mergeCell ref="B75:C76"/>
    <mergeCell ref="D75:E76"/>
    <mergeCell ref="F75:G76"/>
    <mergeCell ref="C63:D63"/>
    <mergeCell ref="N65:O65"/>
    <mergeCell ref="B77:C77"/>
    <mergeCell ref="D77:E77"/>
    <mergeCell ref="F77:G77"/>
    <mergeCell ref="B66:N66"/>
    <mergeCell ref="B70:N70"/>
    <mergeCell ref="B69:N69"/>
    <mergeCell ref="B68:N68"/>
    <mergeCell ref="B67:N67"/>
    <mergeCell ref="B74:C74"/>
  </mergeCells>
  <pageMargins left="0.39370078740157483" right="0.39370078740157483" top="0.27559055118110237" bottom="0.27559055118110237" header="0" footer="0"/>
  <pageSetup paperSize="9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Katarzyna Łyszczarczyk</cp:lastModifiedBy>
  <cp:lastPrinted>2019-12-24T10:09:16Z</cp:lastPrinted>
  <dcterms:created xsi:type="dcterms:W3CDTF">2020-02-28T12:24:16Z</dcterms:created>
  <dcterms:modified xsi:type="dcterms:W3CDTF">2020-04-21T06:18:46Z</dcterms:modified>
</cp:coreProperties>
</file>