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Gwoździ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<sst xmlns="http://schemas.openxmlformats.org/spreadsheetml/2006/main" count="66" uniqueCount="41">
  <si>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</si>
  <si>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</si>
  <si>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</si>
  <si>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</si>
  <si>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</si>
  <si>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</si>
  <si>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</si>
  <si>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</si>
  <si>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</si>
  <si>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</si>
  <si>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</si>
  <si>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Gwóźdź śródszpikowy blokowany do kości piszczelowej w składzie:
- gwóźdź do kości piszczelowej (Ø 8-12mm, dł. 180-400mm) o przekroju okrągłym, z kanałkami na długości części trzonowej gwoździa zmniejszającymi ciśnienie śródszpikowe, w części proksymalnej gwoździa maksymalnie dwa otwory ryglujące w tym jeden kompresyjny, w części dystalnej min. 2 maks. 3 (w tym jeden dynamiczny) otwory ryglujące.
- śruba zaślepiająca,
- śruba kompresyjna
</t>
  </si>
  <si>
    <t xml:space="preserve">Gwóźdź śródszpikowy blokowany do kości piszczelowej rekonstrukcyjny – wielopłaszczyznowy, blokowany wkrętami Ø 4,5mm i Ø 5 mm, uniwersalny do prawej i lewej kończyny, w części bliższej posiadający cztery otwory blokowane w trzech płaszczyznach (w tym dwa otwory gwintowane), kąt wygięcia gwoździa 10 stopni, długość w części proksymalnej (do zgięcia) do 55 mm, blokowanie części bliższej z jednego celownika, w składzie:
- gwóźdź śródszpikowy blokowany do kości piszczelowej rekonstrukcyjny o przekroju okrągłym, z kanałkami na długości części trzonowej gwoździa zmniejszającymi ciśnienie śródszpikowe – wielopłaszczyznowy (Ø 8-14 mm, dł. 180-400 mm), 
- śruba zaślepiająca,
- śruba kompensacyjna
</t>
  </si>
  <si>
    <t xml:space="preserve">Gwóźdź śródszpikowy blokowany wprowadzany odkolanowo do kości udowej w składzie:
- gwóźdź odkolanowy (Ø 8-13mm, dł. 140-440mm) o przekroju okrągłym z kanałkami na długości części trzonowej gwoździa zmniejszającymi ciśnienie śródszpikowe,
- śruba zaślepiająca
- 2 zespoły blokujące składające się ze sworznia, wkrętu oraz podkładek blokujących o min. 5 zakresach długości
</t>
  </si>
  <si>
    <t xml:space="preserve">Gwóźdź śródszpikowy rekonstrukcyjny, podwójnie blokowany, skośny do kości udowej, prawy i lewy, z ośmiostopniową antetorsją śrub ryglujących względem płaszczyzny anatomicznego przodowygięcia gwoździa,
w składzie:
- gwóźdź rekonstrukcyjny do kości udowej (Ø 9-13mm, dł. 300-520mm) o przekroju okrągłym z kanałkami na długości części trzonowej gwoździa zmniejszającymi ciśnienie śródszpikowe, 
- śruba zaślepiająca
</t>
  </si>
  <si>
    <t xml:space="preserve">Gwóźdź śródszpikowy do leczenia złamań części bliższej kości udowej typu GAMMA lub równoważny krótki, ze średnicą w części proksymalnej max. 16 mm, w składzie:
- gwóźdź (Ø 10-12mm, dł. 200-280mm),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 lub śruba szyjkowa standardowa Ø 11mm (dł. 70-125mm)
</t>
  </si>
  <si>
    <t xml:space="preserve">Gwóźdź do leczenia złamań części bliższej kości udowej typu GAMMA lub równoważny długi, prawy i lewy, ze średnicą w części proksymalnej max 16 mm, w składzie:
- gwóźdź (Ø 10-12mm, dł. 340-420mm),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  lub śruba szyjkowa standardowa Ø 11mm (dł. 70-125mm)
</t>
  </si>
  <si>
    <t xml:space="preserve">Gwóźdź śródszpikowy blokowany do kości udowej typu GAMMA lub równoważny, krótki, w składzie:
- gwóźdź (Ø 10-12mm, dł. 220-280mm), kąt 125°, 130°, 135°,
- śruba szyjkowa Ø 12mm (dł. 70-125mm)
- śruba zaślepiająca,
- śruba kompensacyjna
</t>
  </si>
  <si>
    <t xml:space="preserve">Gwóźdź śródszpikowy blokowany do kości udowej typu GAMMA lub równoważny, długi, w składzie:
- gwóźdź (Ø 10-12mm, dł. 340-420mm), prawy i lewy, kąt 125°, 130°, 135°,
- śruba szyjkowa Ø 12mm (dł. 70-125mm)
- śruba zaślepiająca,
- śruba kompensacyjna
</t>
  </si>
  <si>
    <t xml:space="preserve">Gwóźdź śródszpikowy do kości piszczelowej blokowany odpiętowo, w składzie:
- gwóźdź do kości piszczelowej blokowany odpiętowo (Ø 9-11mm, dł. 140-320mm) o przekroju okrągłym z kanałkami na długości części trzonowej gwoździa zmniejszającymi ciśnienie śródszpikowe,
- śruba zaślepiająca
</t>
  </si>
  <si>
    <t xml:space="preserve">Gwóźdź śródszpikowy blokowany do kości ramiennej w składzie:
- gwóźdź do kości ramiennej (Ø 8-12mm, dł. 180-400mm),
- śruba zaślepiająca,
- śruba kompensacyjna
</t>
  </si>
  <si>
    <t xml:space="preserve">Gwóźdź śródszpikowy blokowany do kości ramiennej wielopłaszczyznowy (rekonstrukcyjny) - prosty, blokowany wkrętami Ø 4,5 i Ø 5,0 mm, w części bliższej posiadający cztery otwory gwintowane, blokowane w trzech płaszczyznach, prawy i lewy, w składzie:
- gwóźdź śródszpikowy blokowany do kości ramiennej wielopłaszczyznowy (dł. 150-250 mm),
- śruba zaślepiająca
</t>
  </si>
  <si>
    <t xml:space="preserve">Gwóźdź śródszpikowy blokowany do kości przedramienia w składzie: 
-gwóźdź do kości przedramienia (Ø 4-6 mm, dł.180-260 mm),
-śruba zaślepiająca
</t>
  </si>
  <si>
    <t xml:space="preserve">Gwóźdź śródszpikowy blokowany do kości udowej typu ażurowy, do leczenia powikłań zapalnych (z otworami typu fasolka o długości minimum 10mm i szerokości minimum 5 mm, rozmieszczonymi spiralnie na obwodzie gwoździa), w składzie:
- gwóźdź ażurowy do kości udowej (Ø 11-13mm, dł. 300-500mm),
- śruba zaślepiająca,
- śruba kompensacyjna
</t>
  </si>
  <si>
    <t xml:space="preserve">Gwóźdź śródszpikowy blokowany do kości piszczelowej typu ażurowy, do leczenia powikłań zapalnych (z otworami typu fasolka o długości minimum 10mm i szerokości minimum 5 mm, rozmieszczonymi spiralnie na obwodzie gwoździa), w składzie:
- gwóźdź ażurowy do kości piszczelowej (Ø 11-13mm, dł. 180-400mm),
- śruba zaślepiająca,
- śruba kompensacyjna
</t>
  </si>
  <si>
    <t xml:space="preserve">Gwóźdź śródszpikowy do kości udowej blokowany odkolanowo typu ażurowy, do leczenia powikłań zapalnych (z otworami typu fasolka o długości minimum 10mm i szerokości minimum 5 mm, rozmieszczonymi spiralnie na obwodzie gwoździa), w składzie:
- gwóźdź ażurowy odkolanowy (Ø 11-13mm, dł. 150-440mm),
- śruba zaślepiająca
</t>
  </si>
  <si>
    <t>Wkręty blokujące do gwoździ śródszpikowych Ø 4,5mm dł. 20-100mm</t>
  </si>
  <si>
    <t>Wkręty blokujące trzonowe do gwoździ udowych rekonstrukcyjnych Ø 6,5mm dł. 40-140mm</t>
  </si>
  <si>
    <t>Wkręty do gwoździ wielopłaszczyznowych Ø 5,0 mm, dł. 26 – 100mm</t>
  </si>
  <si>
    <t>Wkręty blokujące do gwoździ śródszpikowych do przedramienia Ø 2,7mm, Ø2,7/Ø2,0 oraz Ø 3,5mm</t>
  </si>
  <si>
    <t>Płytka dynamiczna biodrowa (DHS) od 2 do 20 otworów, dł. 48 – 336 mm</t>
  </si>
  <si>
    <t>Płytka nakrętarzowa wielootworowa do systemu DHS w min. 3 długościach</t>
  </si>
  <si>
    <t>Płytka dynamiczna kłykciowa (DCS) od 6 do 22 otworów, dł. 118 – 374 mm</t>
  </si>
  <si>
    <t xml:space="preserve">Śruba kompresyjna DHS/DCS </t>
  </si>
  <si>
    <t>Śruba DHS/DCS Ø 12,5mm i Ø 16 mm, dł. 55 - 150mm, o dł. gwintu 22mm i 27mm</t>
  </si>
  <si>
    <t>szt.</t>
  </si>
  <si>
    <t xml:space="preserve">Gwóźdź śródszpikowy blokowany prosty do kości udowej w składzie:
- gwóźdź prosty do kości udowej                
(Ø 9-13mm, dł. 300-500mm),
- śruba zaślepiająca,
- śruba kompresyjna
</t>
  </si>
  <si>
    <t xml:space="preserve">Wkręty blokujące do gwoździ odkolanowych Ø 6,5mm dł. 40-120mm </t>
  </si>
  <si>
    <t>Wykonawca nieodpłatnie użyczy Zamawiającemu na czas trwania umowy instrumentaria do wszczepiania wymienionych w pakiecie gwoździ śródszpikowych blokowanych, w tym instrumentarium z nakładkami celującymi, przeziernymi dla promieni RTG, wykonanymi z kompozytu włókna węglowego; uniwersalny celownik do blokowania otworów dystalnych gwoździ  - przezierny dla promieni RTG, wykonany z kompozytu włókna węglowego; instrumentarium do Dynamicznych Stabilizatorów Biodrowych i Kłykciowych  (DHS/DCS)</t>
  </si>
  <si>
    <t>Wymagania:</t>
  </si>
  <si>
    <t xml:space="preserve">Wykonawca zaoferuje gwoździe śródszpikowe blokowane wraz ze elementami blokującymi, wykonane ze stali i tytanu w tej samej cenie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</si>
</sst>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10" zoomScaleNormal="110" zoomScalePageLayoutView="0" workbookViewId="0" topLeftCell="A19">
      <selection activeCell="B33" sqref="B33:H3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4" max="4" width="5.7109375" style="0" customWidth="1"/>
    <col min="5" max="5" width="12.28125" style="0" customWidth="1"/>
    <col min="6" max="6" width="12.421875" style="0" customWidth="1"/>
    <col min="8" max="8" width="12.28125" style="0" customWidth="1"/>
    <col min="9" max="9" width="11.8515625" style="0" customWidth="1"/>
  </cols>
  <sheetData>
    <row r="1" spans="1:9" ht="12.75">
      <c r="A1" s="1"/>
      <c r="B1" s="2"/>
      <c r="C1" s="3"/>
      <c r="D1" s="3"/>
      <c r="E1" s="3"/>
      <c r="F1" s="3"/>
      <c r="G1" s="3"/>
      <c r="H1" s="3"/>
      <c r="I1" s="3"/>
    </row>
    <row r="2" spans="1:9" ht="51.75" customHeight="1">
      <c r="A2" s="4" t="s">
        <v>5</v>
      </c>
      <c r="B2" s="5" t="s">
        <v>0</v>
      </c>
      <c r="C2" s="5" t="s">
        <v>1</v>
      </c>
      <c r="D2" s="5" t="s">
        <v>2</v>
      </c>
      <c r="E2" s="5" t="s">
        <v>9</v>
      </c>
      <c r="F2" s="20" t="s">
        <v>10</v>
      </c>
      <c r="G2" s="5" t="s">
        <v>6</v>
      </c>
      <c r="H2" s="20" t="s">
        <v>7</v>
      </c>
      <c r="I2" s="20" t="s">
        <v>3</v>
      </c>
    </row>
    <row r="3" spans="1:9" ht="101.25" customHeight="1">
      <c r="A3" s="6">
        <v>1</v>
      </c>
      <c r="B3" s="7" t="s">
        <v>36</v>
      </c>
      <c r="C3" s="8" t="s">
        <v>35</v>
      </c>
      <c r="D3" s="8">
        <v>28</v>
      </c>
      <c r="E3" s="9"/>
      <c r="F3" s="21">
        <f>ROUND(E3*(1+G3),2)</f>
        <v>0</v>
      </c>
      <c r="G3" s="10"/>
      <c r="H3" s="21">
        <f>(ROUND(E3*D3,2))</f>
        <v>0</v>
      </c>
      <c r="I3" s="21">
        <f>(ROUND(H3*(1+G3),2))</f>
        <v>0</v>
      </c>
    </row>
    <row r="4" spans="1:9" ht="193.5" customHeight="1">
      <c r="A4" s="6">
        <f>SUM(A3+1)</f>
        <v>2</v>
      </c>
      <c r="B4" s="7" t="s">
        <v>11</v>
      </c>
      <c r="C4" s="8" t="s">
        <v>35</v>
      </c>
      <c r="D4" s="8">
        <v>20</v>
      </c>
      <c r="E4" s="9"/>
      <c r="F4" s="21">
        <f aca="true" t="shared" si="0" ref="F4:F28">ROUND(E4*(1+G4),2)</f>
        <v>0</v>
      </c>
      <c r="G4" s="10"/>
      <c r="H4" s="21">
        <f aca="true" t="shared" si="1" ref="H4:H28">(ROUND(E4*D4,2))</f>
        <v>0</v>
      </c>
      <c r="I4" s="21">
        <f aca="true" t="shared" si="2" ref="I4:I28">(ROUND(H4*(1+G4),2))</f>
        <v>0</v>
      </c>
    </row>
    <row r="5" spans="1:9" ht="283.5" customHeight="1">
      <c r="A5" s="6">
        <f aca="true" t="shared" si="3" ref="A5:A28">SUM(A4+1)</f>
        <v>3</v>
      </c>
      <c r="B5" s="7" t="s">
        <v>12</v>
      </c>
      <c r="C5" s="8" t="s">
        <v>35</v>
      </c>
      <c r="D5" s="8">
        <v>2</v>
      </c>
      <c r="E5" s="9"/>
      <c r="F5" s="21">
        <f t="shared" si="0"/>
        <v>0</v>
      </c>
      <c r="G5" s="10"/>
      <c r="H5" s="21">
        <f t="shared" si="1"/>
        <v>0</v>
      </c>
      <c r="I5" s="21">
        <f t="shared" si="2"/>
        <v>0</v>
      </c>
    </row>
    <row r="6" spans="1:9" ht="223.5" customHeight="1">
      <c r="A6" s="6">
        <f t="shared" si="3"/>
        <v>4</v>
      </c>
      <c r="B6" s="7" t="s">
        <v>13</v>
      </c>
      <c r="C6" s="8" t="s">
        <v>35</v>
      </c>
      <c r="D6" s="8">
        <v>4</v>
      </c>
      <c r="E6" s="9"/>
      <c r="F6" s="21">
        <f t="shared" si="0"/>
        <v>0</v>
      </c>
      <c r="G6" s="10"/>
      <c r="H6" s="21">
        <f t="shared" si="1"/>
        <v>0</v>
      </c>
      <c r="I6" s="21">
        <f t="shared" si="2"/>
        <v>0</v>
      </c>
    </row>
    <row r="7" spans="1:9" ht="195" customHeight="1">
      <c r="A7" s="6">
        <f t="shared" si="3"/>
        <v>5</v>
      </c>
      <c r="B7" s="7" t="s">
        <v>14</v>
      </c>
      <c r="C7" s="8" t="s">
        <v>35</v>
      </c>
      <c r="D7" s="8">
        <v>4</v>
      </c>
      <c r="E7" s="9"/>
      <c r="F7" s="21">
        <f t="shared" si="0"/>
        <v>0</v>
      </c>
      <c r="G7" s="10"/>
      <c r="H7" s="21">
        <f t="shared" si="1"/>
        <v>0</v>
      </c>
      <c r="I7" s="21">
        <f t="shared" si="2"/>
        <v>0</v>
      </c>
    </row>
    <row r="8" spans="1:9" ht="254.25" customHeight="1">
      <c r="A8" s="6">
        <f t="shared" si="3"/>
        <v>6</v>
      </c>
      <c r="B8" s="7" t="s">
        <v>15</v>
      </c>
      <c r="C8" s="8" t="s">
        <v>35</v>
      </c>
      <c r="D8" s="8">
        <v>25</v>
      </c>
      <c r="E8" s="9"/>
      <c r="F8" s="21">
        <f t="shared" si="0"/>
        <v>0</v>
      </c>
      <c r="G8" s="10"/>
      <c r="H8" s="21">
        <f t="shared" si="1"/>
        <v>0</v>
      </c>
      <c r="I8" s="21">
        <f t="shared" si="2"/>
        <v>0</v>
      </c>
    </row>
    <row r="9" spans="1:9" ht="267.75" customHeight="1">
      <c r="A9" s="6">
        <f t="shared" si="3"/>
        <v>7</v>
      </c>
      <c r="B9" s="7" t="s">
        <v>16</v>
      </c>
      <c r="C9" s="8" t="s">
        <v>35</v>
      </c>
      <c r="D9" s="8">
        <v>5</v>
      </c>
      <c r="E9" s="9"/>
      <c r="F9" s="21">
        <f t="shared" si="0"/>
        <v>0</v>
      </c>
      <c r="G9" s="10"/>
      <c r="H9" s="21">
        <f t="shared" si="1"/>
        <v>0</v>
      </c>
      <c r="I9" s="21">
        <f t="shared" si="2"/>
        <v>0</v>
      </c>
    </row>
    <row r="10" spans="1:9" ht="129" customHeight="1">
      <c r="A10" s="6">
        <f t="shared" si="3"/>
        <v>8</v>
      </c>
      <c r="B10" s="7" t="s">
        <v>17</v>
      </c>
      <c r="C10" s="8" t="s">
        <v>35</v>
      </c>
      <c r="D10" s="8">
        <v>25</v>
      </c>
      <c r="E10" s="9"/>
      <c r="F10" s="21">
        <f t="shared" si="0"/>
        <v>0</v>
      </c>
      <c r="G10" s="10"/>
      <c r="H10" s="21">
        <f t="shared" si="1"/>
        <v>0</v>
      </c>
      <c r="I10" s="21">
        <f t="shared" si="2"/>
        <v>0</v>
      </c>
    </row>
    <row r="11" spans="1:9" ht="126" customHeight="1">
      <c r="A11" s="6">
        <f t="shared" si="3"/>
        <v>9</v>
      </c>
      <c r="B11" s="7" t="s">
        <v>18</v>
      </c>
      <c r="C11" s="8" t="s">
        <v>35</v>
      </c>
      <c r="D11" s="8">
        <v>5</v>
      </c>
      <c r="E11" s="9"/>
      <c r="F11" s="21">
        <f t="shared" si="0"/>
        <v>0</v>
      </c>
      <c r="G11" s="10"/>
      <c r="H11" s="21">
        <f t="shared" si="1"/>
        <v>0</v>
      </c>
      <c r="I11" s="21">
        <f t="shared" si="2"/>
        <v>0</v>
      </c>
    </row>
    <row r="12" spans="1:9" ht="127.5">
      <c r="A12" s="6">
        <f t="shared" si="3"/>
        <v>10</v>
      </c>
      <c r="B12" s="7" t="s">
        <v>19</v>
      </c>
      <c r="C12" s="8" t="s">
        <v>35</v>
      </c>
      <c r="D12" s="8">
        <v>2</v>
      </c>
      <c r="E12" s="9"/>
      <c r="F12" s="21">
        <f t="shared" si="0"/>
        <v>0</v>
      </c>
      <c r="G12" s="10"/>
      <c r="H12" s="21">
        <f t="shared" si="1"/>
        <v>0</v>
      </c>
      <c r="I12" s="21">
        <f t="shared" si="2"/>
        <v>0</v>
      </c>
    </row>
    <row r="13" spans="1:9" ht="94.5" customHeight="1">
      <c r="A13" s="6">
        <f t="shared" si="3"/>
        <v>11</v>
      </c>
      <c r="B13" s="7" t="s">
        <v>20</v>
      </c>
      <c r="C13" s="8" t="s">
        <v>35</v>
      </c>
      <c r="D13" s="8">
        <v>5</v>
      </c>
      <c r="E13" s="9"/>
      <c r="F13" s="21">
        <f t="shared" si="0"/>
        <v>0</v>
      </c>
      <c r="G13" s="10"/>
      <c r="H13" s="21">
        <f t="shared" si="1"/>
        <v>0</v>
      </c>
      <c r="I13" s="21">
        <f t="shared" si="2"/>
        <v>0</v>
      </c>
    </row>
    <row r="14" spans="1:9" ht="167.25" customHeight="1">
      <c r="A14" s="6">
        <f t="shared" si="3"/>
        <v>12</v>
      </c>
      <c r="B14" s="7" t="s">
        <v>21</v>
      </c>
      <c r="C14" s="8" t="s">
        <v>35</v>
      </c>
      <c r="D14" s="8">
        <v>10</v>
      </c>
      <c r="E14" s="9"/>
      <c r="F14" s="21">
        <f t="shared" si="0"/>
        <v>0</v>
      </c>
      <c r="G14" s="10"/>
      <c r="H14" s="21">
        <f t="shared" si="1"/>
        <v>0</v>
      </c>
      <c r="I14" s="21">
        <f t="shared" si="2"/>
        <v>0</v>
      </c>
    </row>
    <row r="15" spans="1:9" ht="98.25" customHeight="1">
      <c r="A15" s="6">
        <f t="shared" si="3"/>
        <v>13</v>
      </c>
      <c r="B15" s="7" t="s">
        <v>22</v>
      </c>
      <c r="C15" s="8" t="s">
        <v>35</v>
      </c>
      <c r="D15" s="8">
        <v>6</v>
      </c>
      <c r="E15" s="9"/>
      <c r="F15" s="21">
        <f t="shared" si="0"/>
        <v>0</v>
      </c>
      <c r="G15" s="10"/>
      <c r="H15" s="21">
        <f t="shared" si="1"/>
        <v>0</v>
      </c>
      <c r="I15" s="21">
        <f t="shared" si="2"/>
        <v>0</v>
      </c>
    </row>
    <row r="16" spans="1:9" ht="151.5" customHeight="1">
      <c r="A16" s="6">
        <f t="shared" si="3"/>
        <v>14</v>
      </c>
      <c r="B16" s="7" t="s">
        <v>23</v>
      </c>
      <c r="C16" s="8" t="s">
        <v>35</v>
      </c>
      <c r="D16" s="8">
        <v>2</v>
      </c>
      <c r="E16" s="9"/>
      <c r="F16" s="21">
        <f t="shared" si="0"/>
        <v>0</v>
      </c>
      <c r="G16" s="10"/>
      <c r="H16" s="21">
        <f t="shared" si="1"/>
        <v>0</v>
      </c>
      <c r="I16" s="21">
        <f t="shared" si="2"/>
        <v>0</v>
      </c>
    </row>
    <row r="17" spans="1:9" ht="153">
      <c r="A17" s="6">
        <f t="shared" si="3"/>
        <v>15</v>
      </c>
      <c r="B17" s="7" t="s">
        <v>24</v>
      </c>
      <c r="C17" s="8" t="s">
        <v>35</v>
      </c>
      <c r="D17" s="8">
        <v>2</v>
      </c>
      <c r="E17" s="9"/>
      <c r="F17" s="21">
        <f t="shared" si="0"/>
        <v>0</v>
      </c>
      <c r="G17" s="10"/>
      <c r="H17" s="21">
        <f t="shared" si="1"/>
        <v>0</v>
      </c>
      <c r="I17" s="21">
        <f t="shared" si="2"/>
        <v>0</v>
      </c>
    </row>
    <row r="18" spans="1:9" ht="140.25">
      <c r="A18" s="6">
        <f t="shared" si="3"/>
        <v>16</v>
      </c>
      <c r="B18" s="7" t="s">
        <v>25</v>
      </c>
      <c r="C18" s="8" t="s">
        <v>35</v>
      </c>
      <c r="D18" s="8">
        <v>2</v>
      </c>
      <c r="E18" s="9"/>
      <c r="F18" s="21">
        <f t="shared" si="0"/>
        <v>0</v>
      </c>
      <c r="G18" s="10"/>
      <c r="H18" s="21">
        <f t="shared" si="1"/>
        <v>0</v>
      </c>
      <c r="I18" s="21">
        <f t="shared" si="2"/>
        <v>0</v>
      </c>
    </row>
    <row r="19" spans="1:9" ht="25.5">
      <c r="A19" s="6">
        <f t="shared" si="3"/>
        <v>17</v>
      </c>
      <c r="B19" s="23" t="s">
        <v>26</v>
      </c>
      <c r="C19" s="8" t="s">
        <v>35</v>
      </c>
      <c r="D19" s="8">
        <v>250</v>
      </c>
      <c r="E19" s="9"/>
      <c r="F19" s="21">
        <f t="shared" si="0"/>
        <v>0</v>
      </c>
      <c r="G19" s="10"/>
      <c r="H19" s="21">
        <f t="shared" si="1"/>
        <v>0</v>
      </c>
      <c r="I19" s="21">
        <f t="shared" si="2"/>
        <v>0</v>
      </c>
    </row>
    <row r="20" spans="1:9" ht="38.25">
      <c r="A20" s="6">
        <f t="shared" si="3"/>
        <v>18</v>
      </c>
      <c r="B20" s="23" t="s">
        <v>27</v>
      </c>
      <c r="C20" s="8" t="s">
        <v>35</v>
      </c>
      <c r="D20" s="8">
        <v>10</v>
      </c>
      <c r="E20" s="9"/>
      <c r="F20" s="21">
        <f t="shared" si="0"/>
        <v>0</v>
      </c>
      <c r="G20" s="10"/>
      <c r="H20" s="21">
        <f t="shared" si="1"/>
        <v>0</v>
      </c>
      <c r="I20" s="21">
        <f t="shared" si="2"/>
        <v>0</v>
      </c>
    </row>
    <row r="21" spans="1:9" ht="25.5">
      <c r="A21" s="6">
        <f t="shared" si="3"/>
        <v>19</v>
      </c>
      <c r="B21" s="23" t="s">
        <v>37</v>
      </c>
      <c r="C21" s="8" t="s">
        <v>35</v>
      </c>
      <c r="D21" s="8">
        <v>10</v>
      </c>
      <c r="E21" s="9"/>
      <c r="F21" s="21">
        <f t="shared" si="0"/>
        <v>0</v>
      </c>
      <c r="G21" s="10"/>
      <c r="H21" s="21">
        <f t="shared" si="1"/>
        <v>0</v>
      </c>
      <c r="I21" s="21">
        <f t="shared" si="2"/>
        <v>0</v>
      </c>
    </row>
    <row r="22" spans="1:9" ht="25.5">
      <c r="A22" s="6">
        <f t="shared" si="3"/>
        <v>20</v>
      </c>
      <c r="B22" s="23" t="s">
        <v>28</v>
      </c>
      <c r="C22" s="8" t="s">
        <v>35</v>
      </c>
      <c r="D22" s="8">
        <v>25</v>
      </c>
      <c r="E22" s="9"/>
      <c r="F22" s="21">
        <f t="shared" si="0"/>
        <v>0</v>
      </c>
      <c r="G22" s="10"/>
      <c r="H22" s="21">
        <f t="shared" si="1"/>
        <v>0</v>
      </c>
      <c r="I22" s="21">
        <f t="shared" si="2"/>
        <v>0</v>
      </c>
    </row>
    <row r="23" spans="1:9" ht="114.75" customHeight="1">
      <c r="A23" s="6">
        <f t="shared" si="3"/>
        <v>21</v>
      </c>
      <c r="B23" s="23" t="s">
        <v>29</v>
      </c>
      <c r="C23" s="8" t="s">
        <v>35</v>
      </c>
      <c r="D23" s="8">
        <v>30</v>
      </c>
      <c r="E23" s="9"/>
      <c r="F23" s="21">
        <f t="shared" si="0"/>
        <v>0</v>
      </c>
      <c r="G23" s="10"/>
      <c r="H23" s="21">
        <f t="shared" si="1"/>
        <v>0</v>
      </c>
      <c r="I23" s="21">
        <f t="shared" si="2"/>
        <v>0</v>
      </c>
    </row>
    <row r="24" spans="1:9" ht="25.5">
      <c r="A24" s="6">
        <f t="shared" si="3"/>
        <v>22</v>
      </c>
      <c r="B24" s="23" t="s">
        <v>30</v>
      </c>
      <c r="C24" s="8" t="s">
        <v>35</v>
      </c>
      <c r="D24" s="8">
        <v>70</v>
      </c>
      <c r="E24" s="9"/>
      <c r="F24" s="21">
        <f t="shared" si="0"/>
        <v>0</v>
      </c>
      <c r="G24" s="10"/>
      <c r="H24" s="21">
        <f t="shared" si="1"/>
        <v>0</v>
      </c>
      <c r="I24" s="21">
        <f t="shared" si="2"/>
        <v>0</v>
      </c>
    </row>
    <row r="25" spans="1:9" ht="25.5">
      <c r="A25" s="6">
        <f t="shared" si="3"/>
        <v>23</v>
      </c>
      <c r="B25" s="23" t="s">
        <v>31</v>
      </c>
      <c r="C25" s="8" t="s">
        <v>35</v>
      </c>
      <c r="D25" s="8">
        <v>3</v>
      </c>
      <c r="E25" s="9"/>
      <c r="F25" s="21">
        <f t="shared" si="0"/>
        <v>0</v>
      </c>
      <c r="G25" s="10"/>
      <c r="H25" s="21">
        <f t="shared" si="1"/>
        <v>0</v>
      </c>
      <c r="I25" s="21">
        <f t="shared" si="2"/>
        <v>0</v>
      </c>
    </row>
    <row r="26" spans="1:9" ht="25.5">
      <c r="A26" s="6">
        <f t="shared" si="3"/>
        <v>24</v>
      </c>
      <c r="B26" s="23" t="s">
        <v>32</v>
      </c>
      <c r="C26" s="8" t="s">
        <v>35</v>
      </c>
      <c r="D26" s="8">
        <v>5</v>
      </c>
      <c r="E26" s="9"/>
      <c r="F26" s="21">
        <f t="shared" si="0"/>
        <v>0</v>
      </c>
      <c r="G26" s="10"/>
      <c r="H26" s="21">
        <f t="shared" si="1"/>
        <v>0</v>
      </c>
      <c r="I26" s="21">
        <f t="shared" si="2"/>
        <v>0</v>
      </c>
    </row>
    <row r="27" spans="1:9" ht="12.75">
      <c r="A27" s="6">
        <f t="shared" si="3"/>
        <v>25</v>
      </c>
      <c r="B27" s="23" t="s">
        <v>33</v>
      </c>
      <c r="C27" s="8" t="s">
        <v>35</v>
      </c>
      <c r="D27" s="8">
        <v>70</v>
      </c>
      <c r="E27" s="9"/>
      <c r="F27" s="21">
        <f t="shared" si="0"/>
        <v>0</v>
      </c>
      <c r="G27" s="10"/>
      <c r="H27" s="21">
        <f t="shared" si="1"/>
        <v>0</v>
      </c>
      <c r="I27" s="21">
        <f t="shared" si="2"/>
        <v>0</v>
      </c>
    </row>
    <row r="28" spans="1:9" ht="25.5">
      <c r="A28" s="6">
        <f t="shared" si="3"/>
        <v>26</v>
      </c>
      <c r="B28" s="23" t="s">
        <v>34</v>
      </c>
      <c r="C28" s="8" t="s">
        <v>35</v>
      </c>
      <c r="D28" s="8">
        <v>70</v>
      </c>
      <c r="E28" s="9"/>
      <c r="F28" s="21">
        <f t="shared" si="0"/>
        <v>0</v>
      </c>
      <c r="G28" s="10"/>
      <c r="H28" s="21">
        <f t="shared" si="1"/>
        <v>0</v>
      </c>
      <c r="I28" s="21">
        <f t="shared" si="2"/>
        <v>0</v>
      </c>
    </row>
    <row r="29" spans="1:9" ht="12.75">
      <c r="A29" s="11"/>
      <c r="B29" s="12"/>
      <c r="C29" s="13"/>
      <c r="D29" s="13"/>
      <c r="E29" s="14"/>
      <c r="F29" s="15"/>
      <c r="G29" s="16" t="s">
        <v>4</v>
      </c>
      <c r="H29" s="22">
        <f>SUM(H3:H28)</f>
        <v>0</v>
      </c>
      <c r="I29" s="22">
        <f>SUM(I3:I28)</f>
        <v>0</v>
      </c>
    </row>
    <row r="32" ht="12.75">
      <c r="B32" t="s">
        <v>39</v>
      </c>
    </row>
    <row r="33" spans="2:8" ht="30" customHeight="1">
      <c r="B33" s="24" t="s">
        <v>40</v>
      </c>
      <c r="C33" s="25"/>
      <c r="D33" s="25"/>
      <c r="E33" s="25"/>
      <c r="F33" s="25"/>
      <c r="G33" s="25"/>
      <c r="H33" s="25"/>
    </row>
    <row r="34" spans="2:8" ht="60" customHeight="1">
      <c r="B34" s="24" t="s">
        <v>38</v>
      </c>
      <c r="C34" s="25"/>
      <c r="D34" s="25"/>
      <c r="E34" s="25"/>
      <c r="F34" s="25"/>
      <c r="G34" s="25"/>
      <c r="H34" s="25"/>
    </row>
  </sheetData>
  <sheetProtection/>
  <mergeCells count="2">
    <mergeCell ref="B33:H33"/>
    <mergeCell ref="B34:H34"/>
  </mergeCells>
  <dataValidations count="1">
    <dataValidation type="list" allowBlank="1" showInputMessage="1" showErrorMessage="1" sqref="G3:G28">
      <formula1>stawkaVAT</formula1>
    </dataValidation>
  </dataValidations>
  <printOptions/>
  <pageMargins left="0.75" right="0.75" top="0.8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2014-11-12T11:01:30Z</cp:lastPrinted>
  <dcterms:created xsi:type="dcterms:W3CDTF">2007-10-11T07:13:52Z</dcterms:created>
  <dcterms:modified xsi:type="dcterms:W3CDTF">2014-12-09T07:30:53Z</dcterms:modified>
  <cp:category/>
  <cp:version/>
  <cp:contentType/>
  <cp:contentStatus/>
</cp:coreProperties>
</file>