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OSTĘPOWANIA\Powyżej 30.000 EURO\2020\42.2020 Leki\na strone\"/>
    </mc:Choice>
  </mc:AlternateContent>
  <xr:revisionPtr revIDLastSave="0" documentId="13_ncr:1_{0CC1D795-FE00-43AE-A7C6-18C750F2E7A7}" xr6:coauthVersionLast="45" xr6:coauthVersionMax="45" xr10:uidLastSave="{00000000-0000-0000-0000-000000000000}"/>
  <bookViews>
    <workbookView xWindow="-120" yWindow="-120" windowWidth="29040" windowHeight="15840" xr2:uid="{8A371255-8E8F-42C0-A01F-D7C07D45066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64" i="1" l="1"/>
  <c r="I65" i="1" l="1"/>
  <c r="J65" i="1" s="1"/>
  <c r="G65" i="1"/>
  <c r="I64" i="1"/>
  <c r="I57" i="1"/>
  <c r="J57" i="1" s="1"/>
  <c r="G57" i="1"/>
  <c r="I56" i="1"/>
  <c r="J56" i="1" s="1"/>
  <c r="G56" i="1"/>
  <c r="I49" i="1"/>
  <c r="J49" i="1" s="1"/>
  <c r="J50" i="1" s="1"/>
  <c r="J58" i="1" l="1"/>
  <c r="I66" i="1"/>
  <c r="J64" i="1"/>
  <c r="J66" i="1" s="1"/>
  <c r="I50" i="1"/>
  <c r="I58" i="1"/>
  <c r="I41" i="1" l="1"/>
  <c r="J41" i="1" s="1"/>
  <c r="J42" i="1" s="1"/>
  <c r="G41" i="1"/>
  <c r="I42" i="1" l="1"/>
  <c r="I34" i="1" l="1"/>
  <c r="J34" i="1" s="1"/>
  <c r="G34" i="1"/>
  <c r="I33" i="1"/>
  <c r="J33" i="1" s="1"/>
  <c r="G33" i="1"/>
  <c r="I32" i="1"/>
  <c r="G32" i="1"/>
  <c r="I35" i="1" l="1"/>
  <c r="J32" i="1"/>
  <c r="J35" i="1" s="1"/>
  <c r="I6" i="1" l="1"/>
  <c r="J6" i="1" s="1"/>
  <c r="J7" i="1" s="1"/>
  <c r="G6" i="1"/>
  <c r="I26" i="1"/>
  <c r="J26" i="1" s="1"/>
  <c r="G26" i="1"/>
  <c r="I25" i="1"/>
  <c r="J25" i="1" s="1"/>
  <c r="G25" i="1"/>
  <c r="I24" i="1"/>
  <c r="J24" i="1" s="1"/>
  <c r="G24" i="1"/>
  <c r="I23" i="1"/>
  <c r="J23" i="1" s="1"/>
  <c r="G23" i="1"/>
  <c r="I22" i="1"/>
  <c r="J22" i="1" s="1"/>
  <c r="G22" i="1"/>
  <c r="I21" i="1"/>
  <c r="J21" i="1" s="1"/>
  <c r="G21" i="1"/>
  <c r="I20" i="1"/>
  <c r="J20" i="1" s="1"/>
  <c r="G20" i="1"/>
  <c r="I19" i="1"/>
  <c r="J19" i="1" s="1"/>
  <c r="G19" i="1"/>
  <c r="I18" i="1"/>
  <c r="J18" i="1" s="1"/>
  <c r="G18" i="1"/>
  <c r="D18" i="1"/>
  <c r="D19" i="1" s="1"/>
  <c r="I17" i="1"/>
  <c r="J17" i="1" s="1"/>
  <c r="G17" i="1"/>
  <c r="I16" i="1"/>
  <c r="J16" i="1" s="1"/>
  <c r="G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G11" i="1"/>
  <c r="J11" i="1" l="1"/>
  <c r="J27" i="1" s="1"/>
  <c r="I7" i="1"/>
  <c r="I27" i="1"/>
</calcChain>
</file>

<file path=xl/sharedStrings.xml><?xml version="1.0" encoding="utf-8"?>
<sst xmlns="http://schemas.openxmlformats.org/spreadsheetml/2006/main" count="191" uniqueCount="96">
  <si>
    <t>Pakiet</t>
  </si>
  <si>
    <t>L.p.</t>
  </si>
  <si>
    <t>Opis przedmiotu zamówienia</t>
  </si>
  <si>
    <t>Dawka</t>
  </si>
  <si>
    <t>J.m.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</si>
  <si>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</si>
  <si>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</si>
  <si>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</si>
  <si>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</si>
  <si>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</si>
  <si>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</si>
  <si>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1. Nazwa handlowa
2. EAN</t>
  </si>
  <si>
    <t>Nazwa producenta</t>
  </si>
  <si>
    <t xml:space="preserve">Levosimendan - koncentrat do sporządzania r-rów do infuzji </t>
  </si>
  <si>
    <t>2,5 mg/ml</t>
  </si>
  <si>
    <t>1 fiol. 
5 ml</t>
  </si>
  <si>
    <t>Amikacin gtt opht</t>
  </si>
  <si>
    <t>0,3%</t>
  </si>
  <si>
    <t xml:space="preserve"> 5 ml</t>
  </si>
  <si>
    <t>Pancreatin</t>
  </si>
  <si>
    <t>10 000 j.</t>
  </si>
  <si>
    <t xml:space="preserve"> 20 kaps. dojel. </t>
  </si>
  <si>
    <t>25 000 j.</t>
  </si>
  <si>
    <t xml:space="preserve"> 50 kaps. dojel. </t>
  </si>
  <si>
    <t>Mesalazine zawiesina doodbytn.</t>
  </si>
  <si>
    <t>10mg/ml</t>
  </si>
  <si>
    <t xml:space="preserve"> 7 but. a 100 ml</t>
  </si>
  <si>
    <t xml:space="preserve">Levomepromazine </t>
  </si>
  <si>
    <t>25 mg/ml</t>
  </si>
  <si>
    <t>10 amp.</t>
  </si>
  <si>
    <t xml:space="preserve">Topiramat </t>
  </si>
  <si>
    <t>25 mg</t>
  </si>
  <si>
    <t>28 tabl.</t>
  </si>
  <si>
    <t>Escitalopram</t>
  </si>
  <si>
    <t>10 mg</t>
  </si>
  <si>
    <t xml:space="preserve">Sertraline </t>
  </si>
  <si>
    <t>50 mg</t>
  </si>
  <si>
    <t xml:space="preserve">Venlafaxine o przedłużonym uwalnianiu </t>
  </si>
  <si>
    <t>37,5 mg</t>
  </si>
  <si>
    <t>28 tabl./kaps.</t>
  </si>
  <si>
    <t>Sugammadex</t>
  </si>
  <si>
    <t>100 mg/ml</t>
  </si>
  <si>
    <t>10 fiol. 2 ml</t>
  </si>
  <si>
    <t xml:space="preserve">Fosfomycin granulat do sporządzania r-ru dosutnego </t>
  </si>
  <si>
    <t>5 g</t>
  </si>
  <si>
    <t>saszetka</t>
  </si>
  <si>
    <t>Oxycodone hydrochloride -przedł. uwalnianiu</t>
  </si>
  <si>
    <t>5 mg</t>
  </si>
  <si>
    <t>60 tabl.</t>
  </si>
  <si>
    <t>Amidotrizeosan sodu + amidotrizeosan megluminy, r-r doustny</t>
  </si>
  <si>
    <t>1 ml zawiera: 660 mg amidotrizeosanu megluminy, 100 mg amidotrizeosanu sodu</t>
  </si>
  <si>
    <t>flakon</t>
  </si>
  <si>
    <t>Nimodipinum roztwór do infuzji</t>
  </si>
  <si>
    <t>0,2 mg/ml (10 mg/50 ml)</t>
  </si>
  <si>
    <t>1 butelka 50 ml</t>
  </si>
  <si>
    <t xml:space="preserve">Linezolid </t>
  </si>
  <si>
    <t>600 mg</t>
  </si>
  <si>
    <t xml:space="preserve"> 10 tabl. </t>
  </si>
  <si>
    <t>Razem</t>
  </si>
  <si>
    <t>………………………………………..</t>
  </si>
  <si>
    <t>Teryflunomid</t>
  </si>
  <si>
    <t>14 mg</t>
  </si>
  <si>
    <t>op. 28 tabl</t>
  </si>
  <si>
    <t>Teryflunomid  -   produkt leczniczy refundowany w PL: Leczenie stwardnienia rozsianego B.29, zgodnie z obwieszczeniem MZ</t>
  </si>
  <si>
    <t>Ornithine aspartate - 500 mg/ml koncentrat do sporz. r-ru. do inf.</t>
  </si>
  <si>
    <t>5g/10 ml</t>
  </si>
  <si>
    <t>op. 10 amp.</t>
  </si>
  <si>
    <t>Amantadine sulfate -  0,4 mg/ml  r-r do inf.</t>
  </si>
  <si>
    <t>200 mg /500 ml</t>
  </si>
  <si>
    <t>op. 10 fl.</t>
  </si>
  <si>
    <t xml:space="preserve">Amantadinum </t>
  </si>
  <si>
    <t xml:space="preserve">100 mg </t>
  </si>
  <si>
    <t>op. 100 tabl.</t>
  </si>
  <si>
    <t>Produkty lecznicze I</t>
  </si>
  <si>
    <t>Produkty lecznicze  różne II</t>
  </si>
  <si>
    <t>Antybiotyki- Piperacilin/Tazobactam</t>
  </si>
  <si>
    <t xml:space="preserve">Piperacillinum natricum, Tazobactamum natricum </t>
  </si>
  <si>
    <t xml:space="preserve">4g+0,5g </t>
  </si>
  <si>
    <t>op.10  fiol.</t>
  </si>
  <si>
    <t>podpis</t>
  </si>
  <si>
    <t>Koncentrat czynników zespołu protrombiny</t>
  </si>
  <si>
    <t xml:space="preserve">  Cena jednostkowa netto </t>
  </si>
  <si>
    <t>Prothrombinum multiplex humanum - proszek i rozpuszczalnik do sporządzania roztworu do inj.</t>
  </si>
  <si>
    <t>500 j.m.</t>
  </si>
  <si>
    <t>fiolka</t>
  </si>
  <si>
    <t>Antybiotyk - Caspofungin</t>
  </si>
  <si>
    <t>Caspofungin -  proszek do przyg. koncentratu do sporz. roztworu do inf.</t>
  </si>
  <si>
    <t>fiol.</t>
  </si>
  <si>
    <t>70 mg</t>
  </si>
  <si>
    <t>Terlipressin 0,1 mg/ml - r-r do inj.</t>
  </si>
  <si>
    <t>0,85 mg/ 8,5 ml</t>
  </si>
  <si>
    <t>op. 5 amp.</t>
  </si>
  <si>
    <t>Levetiracetam 100 mg/ml - koncentrat do sporz. roztw. do inf.</t>
  </si>
  <si>
    <t>500mg / 5ml</t>
  </si>
  <si>
    <t>op. 10 fiol.</t>
  </si>
  <si>
    <t>Produkty lecznicze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</si>
</sst>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zł &quot;;&quot;-&quot;#,##0.00&quot; zł &quot;;&quot; -&quot;#&quot; zł &quot;;&quot; &quot;@&quot; &quot;"/>
  </numFmts>
  <fonts count="9" x14ac:knownFonts="1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3" fontId="2" fillId="0" borderId="3" xfId="1" applyNumberFormat="1" applyFont="1" applyBorder="1" applyAlignment="1" applyProtection="1">
      <alignment horizontal="center" vertical="center" wrapText="1"/>
      <protection locked="0"/>
    </xf>
    <xf numFmtId="44" fontId="2" fillId="0" borderId="3" xfId="1" applyNumberFormat="1" applyFont="1" applyBorder="1" applyAlignment="1" applyProtection="1">
      <alignment horizontal="center" vertical="center" wrapText="1"/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2" fillId="5" borderId="3" xfId="1" applyFont="1" applyFill="1" applyBorder="1" applyAlignment="1" applyProtection="1">
      <alignment horizontal="center" vertical="center" wrapText="1"/>
      <protection locked="0"/>
    </xf>
    <xf numFmtId="0" fontId="1" fillId="3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left" vertical="center" wrapText="1"/>
      <protection locked="0"/>
    </xf>
    <xf numFmtId="3" fontId="1" fillId="0" borderId="2" xfId="1" applyNumberFormat="1" applyFont="1" applyBorder="1" applyAlignment="1" applyProtection="1">
      <alignment horizontal="center" vertical="center" wrapText="1"/>
      <protection locked="0"/>
    </xf>
    <xf numFmtId="44" fontId="1" fillId="0" borderId="4" xfId="1" applyNumberFormat="1" applyFont="1" applyBorder="1" applyAlignment="1" applyProtection="1">
      <alignment horizontal="right" vertical="center"/>
      <protection locked="0"/>
    </xf>
    <xf numFmtId="164" fontId="1" fillId="5" borderId="2" xfId="1" applyNumberFormat="1" applyFont="1" applyFill="1" applyBorder="1" applyAlignment="1" applyProtection="1">
      <alignment horizontal="center" vertical="center" wrapText="1"/>
      <protection locked="0"/>
    </xf>
    <xf numFmtId="9" fontId="1" fillId="0" borderId="2" xfId="1" applyNumberFormat="1" applyFont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 applyProtection="1">
      <alignment horizontal="left"/>
      <protection locked="0"/>
    </xf>
    <xf numFmtId="0" fontId="1" fillId="0" borderId="2" xfId="1" applyFont="1" applyBorder="1" applyAlignment="1" applyProtection="1">
      <alignment horizontal="center"/>
      <protection locked="0"/>
    </xf>
    <xf numFmtId="0" fontId="1" fillId="3" borderId="6" xfId="1" applyFont="1" applyFill="1" applyBorder="1" applyAlignment="1" applyProtection="1">
      <alignment horizontal="center" vertical="center" wrapText="1"/>
      <protection locked="0"/>
    </xf>
    <xf numFmtId="4" fontId="1" fillId="0" borderId="0" xfId="1" applyNumberFormat="1" applyFont="1" applyAlignment="1" applyProtection="1">
      <alignment vertical="center" wrapText="1"/>
      <protection locked="0"/>
    </xf>
    <xf numFmtId="0" fontId="1" fillId="0" borderId="6" xfId="1" applyFont="1" applyBorder="1" applyAlignment="1" applyProtection="1">
      <alignment horizontal="left" vertical="center" wrapText="1"/>
      <protection locked="0"/>
    </xf>
    <xf numFmtId="3" fontId="1" fillId="0" borderId="6" xfId="1" applyNumberFormat="1" applyFont="1" applyBorder="1" applyAlignment="1" applyProtection="1">
      <alignment horizontal="center" vertical="center" wrapText="1"/>
      <protection locked="0"/>
    </xf>
    <xf numFmtId="165" fontId="1" fillId="0" borderId="7" xfId="1" applyNumberFormat="1" applyFont="1" applyBorder="1" applyAlignment="1" applyProtection="1">
      <alignment horizontal="right" vertical="center" wrapText="1"/>
      <protection locked="0"/>
    </xf>
    <xf numFmtId="164" fontId="1" fillId="3" borderId="6" xfId="1" applyNumberFormat="1" applyFont="1" applyFill="1" applyBorder="1" applyAlignment="1" applyProtection="1">
      <alignment horizontal="center" vertical="center" wrapText="1"/>
      <protection locked="0"/>
    </xf>
    <xf numFmtId="9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6" borderId="2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1" applyFont="1" applyBorder="1" applyAlignment="1" applyProtection="1">
      <alignment horizontal="left" vertical="center"/>
      <protection locked="0"/>
    </xf>
    <xf numFmtId="0" fontId="1" fillId="0" borderId="6" xfId="1" applyFont="1" applyBorder="1" applyAlignment="1" applyProtection="1">
      <alignment vertical="center"/>
      <protection locked="0"/>
    </xf>
    <xf numFmtId="0" fontId="1" fillId="3" borderId="0" xfId="1" applyFont="1" applyFill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horizontal="left" vertical="center" wrapText="1"/>
      <protection locked="0"/>
    </xf>
    <xf numFmtId="3" fontId="1" fillId="0" borderId="0" xfId="1" applyNumberFormat="1" applyFont="1" applyAlignment="1" applyProtection="1">
      <alignment horizontal="center" vertical="center" wrapText="1"/>
      <protection locked="0"/>
    </xf>
    <xf numFmtId="165" fontId="1" fillId="0" borderId="0" xfId="1" applyNumberFormat="1" applyFont="1" applyAlignment="1" applyProtection="1">
      <alignment horizontal="right" vertical="center" wrapText="1"/>
      <protection locked="0"/>
    </xf>
    <xf numFmtId="164" fontId="1" fillId="3" borderId="0" xfId="1" applyNumberFormat="1" applyFont="1" applyFill="1" applyAlignment="1" applyProtection="1">
      <alignment horizontal="center" vertical="center" wrapText="1"/>
      <protection locked="0"/>
    </xf>
    <xf numFmtId="9" fontId="1" fillId="3" borderId="0" xfId="1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44" fontId="1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2" xfId="1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3" fontId="2" fillId="0" borderId="2" xfId="1" applyNumberFormat="1" applyFont="1" applyBorder="1" applyAlignment="1" applyProtection="1">
      <alignment horizontal="center" vertical="center" wrapText="1"/>
      <protection locked="0"/>
    </xf>
    <xf numFmtId="44" fontId="2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44" fontId="1" fillId="0" borderId="2" xfId="1" applyNumberFormat="1" applyFont="1" applyBorder="1" applyAlignment="1" applyProtection="1">
      <alignment horizontal="left" vertical="center" wrapText="1"/>
      <protection locked="0"/>
    </xf>
    <xf numFmtId="44" fontId="1" fillId="0" borderId="2" xfId="1" applyNumberFormat="1" applyFont="1" applyBorder="1" applyAlignment="1" applyProtection="1">
      <alignment horizontal="right" vertical="center"/>
      <protection locked="0"/>
    </xf>
    <xf numFmtId="0" fontId="1" fillId="0" borderId="2" xfId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44" fontId="5" fillId="0" borderId="0" xfId="0" applyNumberFormat="1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44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4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2" xfId="1" applyNumberFormat="1" applyFont="1" applyBorder="1" applyAlignment="1" applyProtection="1">
      <alignment horizontal="right" vertical="center" wrapText="1"/>
      <protection locked="0"/>
    </xf>
    <xf numFmtId="9" fontId="1" fillId="0" borderId="3" xfId="0" applyNumberFormat="1" applyFont="1" applyBorder="1" applyAlignment="1" applyProtection="1">
      <alignment horizontal="center" vertical="center" wrapText="1"/>
      <protection locked="0"/>
    </xf>
    <xf numFmtId="44" fontId="1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65" fontId="1" fillId="0" borderId="6" xfId="1" applyNumberFormat="1" applyFont="1" applyBorder="1" applyAlignment="1" applyProtection="1">
      <alignment horizontal="right" vertical="center" wrapText="1"/>
      <protection locked="0"/>
    </xf>
    <xf numFmtId="44" fontId="2" fillId="6" borderId="2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9" fontId="1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6" borderId="5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Border="1" applyAlignment="1" applyProtection="1">
      <alignment horizontal="left" vertical="center"/>
      <protection locked="0"/>
    </xf>
    <xf numFmtId="0" fontId="1" fillId="0" borderId="0" xfId="1" applyFont="1" applyAlignment="1" applyProtection="1">
      <alignment vertical="center"/>
      <protection locked="0"/>
    </xf>
    <xf numFmtId="164" fontId="5" fillId="0" borderId="0" xfId="0" applyNumberFormat="1" applyFont="1" applyProtection="1">
      <protection locked="0"/>
    </xf>
    <xf numFmtId="0" fontId="1" fillId="0" borderId="2" xfId="1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top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</cellXfs>
  <cellStyles count="3">
    <cellStyle name="Normalny" xfId="0" builtinId="0"/>
    <cellStyle name="Normalny 2" xfId="1" xr:uid="{48DB1EFF-F496-46FB-8B97-6AFAC8B2080E}"/>
    <cellStyle name="Normalny 2 3" xfId="2" xr:uid="{493AA0BB-B21F-4DD5-8C7F-2E502F1EFF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C55A8-16B9-4F0C-8014-03059462D92C}">
  <sheetPr>
    <pageSetUpPr fitToPage="1"/>
  </sheetPr>
  <dimension ref="A4:L69"/>
  <sheetViews>
    <sheetView tabSelected="1" topLeftCell="A43" workbookViewId="0">
      <selection activeCell="U52" sqref="U52"/>
    </sheetView>
  </sheetViews>
  <sheetFormatPr defaultRowHeight="15" x14ac:dyDescent="0.25"/>
  <cols>
    <col min="2" max="2" width="41" customWidth="1"/>
    <col min="3" max="3" width="19.5703125" customWidth="1"/>
    <col min="4" max="4" width="19.28515625" customWidth="1"/>
    <col min="5" max="5" width="18.42578125" customWidth="1"/>
    <col min="6" max="6" width="20.85546875" customWidth="1"/>
  </cols>
  <sheetData>
    <row r="4" spans="1:12" x14ac:dyDescent="0.25">
      <c r="A4" s="1"/>
      <c r="B4" s="2" t="s">
        <v>0</v>
      </c>
      <c r="C4" s="3">
        <v>1</v>
      </c>
      <c r="D4" s="82" t="s">
        <v>63</v>
      </c>
      <c r="E4" s="82"/>
      <c r="F4" s="82"/>
      <c r="G4" s="82"/>
      <c r="H4" s="82"/>
      <c r="I4" s="82"/>
      <c r="J4" s="82"/>
      <c r="K4" s="82"/>
      <c r="L4" s="82"/>
    </row>
    <row r="5" spans="1:12" ht="27" x14ac:dyDescent="0.2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7" t="s">
        <v>6</v>
      </c>
      <c r="G5" s="8" t="s">
        <v>7</v>
      </c>
      <c r="H5" s="5" t="s">
        <v>8</v>
      </c>
      <c r="I5" s="9" t="s">
        <v>9</v>
      </c>
      <c r="J5" s="9" t="s">
        <v>10</v>
      </c>
      <c r="K5" s="5" t="s">
        <v>11</v>
      </c>
      <c r="L5" s="5" t="s">
        <v>12</v>
      </c>
    </row>
    <row r="6" spans="1:12" x14ac:dyDescent="0.25">
      <c r="A6" s="10">
        <v>1</v>
      </c>
      <c r="B6" s="73" t="s">
        <v>60</v>
      </c>
      <c r="C6" s="11" t="s">
        <v>61</v>
      </c>
      <c r="D6" s="11" t="s">
        <v>62</v>
      </c>
      <c r="E6" s="12">
        <v>40</v>
      </c>
      <c r="F6" s="13">
        <v>0</v>
      </c>
      <c r="G6" s="14">
        <f>ROUND(F6*(1+H6),2)</f>
        <v>0</v>
      </c>
      <c r="H6" s="15">
        <v>0.08</v>
      </c>
      <c r="I6" s="14">
        <f>ROUND(F6*E6,2)</f>
        <v>0</v>
      </c>
      <c r="J6" s="14">
        <f>ROUND(I6*(1+H6),2)</f>
        <v>0</v>
      </c>
      <c r="K6" s="16"/>
      <c r="L6" s="17"/>
    </row>
    <row r="7" spans="1:12" x14ac:dyDescent="0.25">
      <c r="A7" s="18"/>
      <c r="B7" s="19"/>
      <c r="C7" s="20"/>
      <c r="D7" s="20"/>
      <c r="E7" s="21"/>
      <c r="F7" s="22"/>
      <c r="G7" s="23"/>
      <c r="H7" s="24" t="s">
        <v>58</v>
      </c>
      <c r="I7" s="25">
        <f>SUM(I6)</f>
        <v>0</v>
      </c>
      <c r="J7" s="25">
        <f>SUM(J6)</f>
        <v>0</v>
      </c>
      <c r="K7" s="26"/>
      <c r="L7" s="27"/>
    </row>
    <row r="8" spans="1:12" ht="21.75" customHeight="1" x14ac:dyDescent="0.25">
      <c r="A8" s="28"/>
      <c r="B8" s="19"/>
      <c r="C8" s="29"/>
      <c r="D8" s="29"/>
      <c r="E8" s="30"/>
      <c r="F8" s="31"/>
      <c r="G8" s="32"/>
      <c r="H8" s="33"/>
      <c r="I8" s="34"/>
      <c r="J8" s="34"/>
      <c r="K8" s="80" t="s">
        <v>59</v>
      </c>
      <c r="L8" s="80"/>
    </row>
    <row r="9" spans="1:12" ht="19.5" customHeight="1" x14ac:dyDescent="0.25">
      <c r="A9" s="1"/>
      <c r="B9" s="2" t="s">
        <v>0</v>
      </c>
      <c r="C9" s="3">
        <v>2</v>
      </c>
      <c r="D9" s="82" t="s">
        <v>73</v>
      </c>
      <c r="E9" s="82"/>
      <c r="F9" s="82"/>
      <c r="G9" s="82"/>
      <c r="H9" s="82"/>
      <c r="I9" s="82"/>
      <c r="J9" s="82"/>
      <c r="K9" s="82"/>
      <c r="L9" s="82"/>
    </row>
    <row r="10" spans="1:12" ht="27" x14ac:dyDescent="0.25">
      <c r="A10" s="4" t="s">
        <v>1</v>
      </c>
      <c r="B10" s="5" t="s">
        <v>2</v>
      </c>
      <c r="C10" s="5" t="s">
        <v>3</v>
      </c>
      <c r="D10" s="5" t="s">
        <v>4</v>
      </c>
      <c r="E10" s="6" t="s">
        <v>5</v>
      </c>
      <c r="F10" s="7" t="s">
        <v>6</v>
      </c>
      <c r="G10" s="8" t="s">
        <v>7</v>
      </c>
      <c r="H10" s="5" t="s">
        <v>8</v>
      </c>
      <c r="I10" s="9" t="s">
        <v>9</v>
      </c>
      <c r="J10" s="9" t="s">
        <v>10</v>
      </c>
      <c r="K10" s="5" t="s">
        <v>11</v>
      </c>
      <c r="L10" s="5" t="s">
        <v>12</v>
      </c>
    </row>
    <row r="11" spans="1:12" ht="19.5" x14ac:dyDescent="0.25">
      <c r="A11" s="35">
        <v>1</v>
      </c>
      <c r="B11" s="74" t="s">
        <v>13</v>
      </c>
      <c r="C11" s="36" t="s">
        <v>14</v>
      </c>
      <c r="D11" s="36" t="s">
        <v>15</v>
      </c>
      <c r="E11" s="12">
        <v>16</v>
      </c>
      <c r="F11" s="37">
        <v>0</v>
      </c>
      <c r="G11" s="14">
        <f t="shared" ref="G11:G26" si="0">ROUND(F11*(1+H11),2)</f>
        <v>0</v>
      </c>
      <c r="H11" s="15">
        <v>0.08</v>
      </c>
      <c r="I11" s="14">
        <f t="shared" ref="I11:I26" si="1">ROUND(F11*E11,2)</f>
        <v>0</v>
      </c>
      <c r="J11" s="14">
        <f t="shared" ref="J11:J26" si="2">ROUND(I11*(1+H11),2)</f>
        <v>0</v>
      </c>
      <c r="K11" s="36"/>
      <c r="L11" s="38"/>
    </row>
    <row r="12" spans="1:12" x14ac:dyDescent="0.25">
      <c r="A12" s="35">
        <v>2</v>
      </c>
      <c r="B12" s="75" t="s">
        <v>16</v>
      </c>
      <c r="C12" s="39" t="s">
        <v>17</v>
      </c>
      <c r="D12" s="36" t="s">
        <v>18</v>
      </c>
      <c r="E12" s="12">
        <v>1</v>
      </c>
      <c r="F12" s="37">
        <v>0</v>
      </c>
      <c r="G12" s="14">
        <f t="shared" si="0"/>
        <v>0</v>
      </c>
      <c r="H12" s="15">
        <v>0.08</v>
      </c>
      <c r="I12" s="14">
        <f t="shared" si="1"/>
        <v>0</v>
      </c>
      <c r="J12" s="14">
        <f t="shared" si="2"/>
        <v>0</v>
      </c>
      <c r="K12" s="40"/>
      <c r="L12" s="40"/>
    </row>
    <row r="13" spans="1:12" x14ac:dyDescent="0.25">
      <c r="A13" s="35">
        <v>3</v>
      </c>
      <c r="B13" s="75" t="s">
        <v>19</v>
      </c>
      <c r="C13" s="41" t="s">
        <v>20</v>
      </c>
      <c r="D13" s="36" t="s">
        <v>21</v>
      </c>
      <c r="E13" s="12">
        <v>5</v>
      </c>
      <c r="F13" s="37">
        <v>0</v>
      </c>
      <c r="G13" s="14">
        <f t="shared" si="0"/>
        <v>0</v>
      </c>
      <c r="H13" s="15">
        <v>0.08</v>
      </c>
      <c r="I13" s="14">
        <f t="shared" si="1"/>
        <v>0</v>
      </c>
      <c r="J13" s="14">
        <f t="shared" si="2"/>
        <v>0</v>
      </c>
      <c r="K13" s="40"/>
      <c r="L13" s="40"/>
    </row>
    <row r="14" spans="1:12" x14ac:dyDescent="0.25">
      <c r="A14" s="35">
        <v>4</v>
      </c>
      <c r="B14" s="75" t="s">
        <v>19</v>
      </c>
      <c r="C14" s="36" t="s">
        <v>22</v>
      </c>
      <c r="D14" s="36" t="s">
        <v>23</v>
      </c>
      <c r="E14" s="12">
        <v>39</v>
      </c>
      <c r="F14" s="37">
        <v>0</v>
      </c>
      <c r="G14" s="14">
        <f t="shared" si="0"/>
        <v>0</v>
      </c>
      <c r="H14" s="15">
        <v>0.08</v>
      </c>
      <c r="I14" s="14">
        <f t="shared" si="1"/>
        <v>0</v>
      </c>
      <c r="J14" s="14">
        <f t="shared" si="2"/>
        <v>0</v>
      </c>
      <c r="K14" s="40"/>
      <c r="L14" s="40"/>
    </row>
    <row r="15" spans="1:12" x14ac:dyDescent="0.25">
      <c r="A15" s="35">
        <v>5</v>
      </c>
      <c r="B15" s="75" t="s">
        <v>24</v>
      </c>
      <c r="C15" s="36" t="s">
        <v>25</v>
      </c>
      <c r="D15" s="36" t="s">
        <v>26</v>
      </c>
      <c r="E15" s="12">
        <v>1</v>
      </c>
      <c r="F15" s="37">
        <v>0</v>
      </c>
      <c r="G15" s="14">
        <f t="shared" si="0"/>
        <v>0</v>
      </c>
      <c r="H15" s="15">
        <v>0.08</v>
      </c>
      <c r="I15" s="14">
        <f t="shared" si="1"/>
        <v>0</v>
      </c>
      <c r="J15" s="14">
        <f t="shared" si="2"/>
        <v>0</v>
      </c>
      <c r="K15" s="40"/>
      <c r="L15" s="40"/>
    </row>
    <row r="16" spans="1:12" x14ac:dyDescent="0.25">
      <c r="A16" s="35">
        <v>6</v>
      </c>
      <c r="B16" s="75" t="s">
        <v>27</v>
      </c>
      <c r="C16" s="36" t="s">
        <v>28</v>
      </c>
      <c r="D16" s="36" t="s">
        <v>29</v>
      </c>
      <c r="E16" s="12">
        <v>1</v>
      </c>
      <c r="F16" s="37">
        <v>0</v>
      </c>
      <c r="G16" s="14">
        <f t="shared" si="0"/>
        <v>0</v>
      </c>
      <c r="H16" s="15">
        <v>0.08</v>
      </c>
      <c r="I16" s="14">
        <f t="shared" si="1"/>
        <v>0</v>
      </c>
      <c r="J16" s="14">
        <f t="shared" si="2"/>
        <v>0</v>
      </c>
      <c r="K16" s="40"/>
      <c r="L16" s="40"/>
    </row>
    <row r="17" spans="1:12" x14ac:dyDescent="0.25">
      <c r="A17" s="35">
        <v>7</v>
      </c>
      <c r="B17" s="75" t="s">
        <v>30</v>
      </c>
      <c r="C17" s="36" t="s">
        <v>31</v>
      </c>
      <c r="D17" s="36" t="s">
        <v>32</v>
      </c>
      <c r="E17" s="12">
        <v>2</v>
      </c>
      <c r="F17" s="37">
        <v>0</v>
      </c>
      <c r="G17" s="14">
        <f t="shared" si="0"/>
        <v>0</v>
      </c>
      <c r="H17" s="15">
        <v>0.08</v>
      </c>
      <c r="I17" s="14">
        <f t="shared" si="1"/>
        <v>0</v>
      </c>
      <c r="J17" s="14">
        <f t="shared" si="2"/>
        <v>0</v>
      </c>
      <c r="K17" s="40"/>
      <c r="L17" s="40"/>
    </row>
    <row r="18" spans="1:12" x14ac:dyDescent="0.25">
      <c r="A18" s="35">
        <v>8</v>
      </c>
      <c r="B18" s="75" t="s">
        <v>33</v>
      </c>
      <c r="C18" s="36" t="s">
        <v>34</v>
      </c>
      <c r="D18" s="36" t="str">
        <f>D17</f>
        <v>28 tabl.</v>
      </c>
      <c r="E18" s="12">
        <v>3</v>
      </c>
      <c r="F18" s="37">
        <v>0</v>
      </c>
      <c r="G18" s="14">
        <f t="shared" si="0"/>
        <v>0</v>
      </c>
      <c r="H18" s="15">
        <v>0.08</v>
      </c>
      <c r="I18" s="14">
        <f t="shared" si="1"/>
        <v>0</v>
      </c>
      <c r="J18" s="14">
        <f t="shared" si="2"/>
        <v>0</v>
      </c>
      <c r="K18" s="40"/>
      <c r="L18" s="40"/>
    </row>
    <row r="19" spans="1:12" x14ac:dyDescent="0.25">
      <c r="A19" s="35">
        <v>9</v>
      </c>
      <c r="B19" s="75" t="s">
        <v>35</v>
      </c>
      <c r="C19" s="36" t="s">
        <v>36</v>
      </c>
      <c r="D19" s="36" t="str">
        <f>D18</f>
        <v>28 tabl.</v>
      </c>
      <c r="E19" s="12">
        <v>13</v>
      </c>
      <c r="F19" s="37">
        <v>0</v>
      </c>
      <c r="G19" s="14">
        <f t="shared" si="0"/>
        <v>0</v>
      </c>
      <c r="H19" s="15">
        <v>0.08</v>
      </c>
      <c r="I19" s="14">
        <f t="shared" si="1"/>
        <v>0</v>
      </c>
      <c r="J19" s="14">
        <f t="shared" si="2"/>
        <v>0</v>
      </c>
      <c r="K19" s="40"/>
      <c r="L19" s="40"/>
    </row>
    <row r="20" spans="1:12" x14ac:dyDescent="0.25">
      <c r="A20" s="35">
        <v>10</v>
      </c>
      <c r="B20" s="75" t="s">
        <v>37</v>
      </c>
      <c r="C20" s="36" t="s">
        <v>38</v>
      </c>
      <c r="D20" s="36" t="s">
        <v>39</v>
      </c>
      <c r="E20" s="12">
        <v>1</v>
      </c>
      <c r="F20" s="37">
        <v>0</v>
      </c>
      <c r="G20" s="14">
        <f t="shared" si="0"/>
        <v>0</v>
      </c>
      <c r="H20" s="15">
        <v>0.08</v>
      </c>
      <c r="I20" s="14">
        <f t="shared" si="1"/>
        <v>0</v>
      </c>
      <c r="J20" s="14">
        <f t="shared" si="2"/>
        <v>0</v>
      </c>
      <c r="K20" s="40"/>
      <c r="L20" s="40"/>
    </row>
    <row r="21" spans="1:12" x14ac:dyDescent="0.25">
      <c r="A21" s="35">
        <v>11</v>
      </c>
      <c r="B21" s="75" t="s">
        <v>40</v>
      </c>
      <c r="C21" s="36" t="s">
        <v>41</v>
      </c>
      <c r="D21" s="42" t="s">
        <v>42</v>
      </c>
      <c r="E21" s="12">
        <v>11</v>
      </c>
      <c r="F21" s="37">
        <v>0</v>
      </c>
      <c r="G21" s="14">
        <f t="shared" si="0"/>
        <v>0</v>
      </c>
      <c r="H21" s="15">
        <v>0.08</v>
      </c>
      <c r="I21" s="14">
        <f t="shared" si="1"/>
        <v>0</v>
      </c>
      <c r="J21" s="14">
        <f t="shared" si="2"/>
        <v>0</v>
      </c>
      <c r="K21" s="40"/>
      <c r="L21" s="40"/>
    </row>
    <row r="22" spans="1:12" x14ac:dyDescent="0.25">
      <c r="A22" s="35">
        <v>12</v>
      </c>
      <c r="B22" s="75" t="s">
        <v>43</v>
      </c>
      <c r="C22" s="36" t="s">
        <v>44</v>
      </c>
      <c r="D22" s="42" t="s">
        <v>45</v>
      </c>
      <c r="E22" s="12">
        <v>6</v>
      </c>
      <c r="F22" s="37">
        <v>0</v>
      </c>
      <c r="G22" s="14">
        <f t="shared" si="0"/>
        <v>0</v>
      </c>
      <c r="H22" s="15">
        <v>0.08</v>
      </c>
      <c r="I22" s="14">
        <f t="shared" si="1"/>
        <v>0</v>
      </c>
      <c r="J22" s="14">
        <f t="shared" si="2"/>
        <v>0</v>
      </c>
      <c r="K22" s="40"/>
      <c r="L22" s="40"/>
    </row>
    <row r="23" spans="1:12" x14ac:dyDescent="0.25">
      <c r="A23" s="35">
        <v>13</v>
      </c>
      <c r="B23" s="75" t="s">
        <v>46</v>
      </c>
      <c r="C23" s="36" t="s">
        <v>47</v>
      </c>
      <c r="D23" s="36" t="s">
        <v>48</v>
      </c>
      <c r="E23" s="12">
        <v>3</v>
      </c>
      <c r="F23" s="37">
        <v>0</v>
      </c>
      <c r="G23" s="14">
        <f t="shared" si="0"/>
        <v>0</v>
      </c>
      <c r="H23" s="15">
        <v>0.08</v>
      </c>
      <c r="I23" s="14">
        <f t="shared" si="1"/>
        <v>0</v>
      </c>
      <c r="J23" s="14">
        <f t="shared" si="2"/>
        <v>0</v>
      </c>
      <c r="K23" s="40"/>
      <c r="L23" s="40"/>
    </row>
    <row r="24" spans="1:12" ht="35.25" customHeight="1" x14ac:dyDescent="0.25">
      <c r="A24" s="35">
        <v>14</v>
      </c>
      <c r="B24" s="75" t="s">
        <v>49</v>
      </c>
      <c r="C24" s="36" t="s">
        <v>50</v>
      </c>
      <c r="D24" s="36" t="s">
        <v>51</v>
      </c>
      <c r="E24" s="12">
        <v>5</v>
      </c>
      <c r="F24" s="37">
        <v>0</v>
      </c>
      <c r="G24" s="14">
        <f t="shared" si="0"/>
        <v>0</v>
      </c>
      <c r="H24" s="15">
        <v>0.08</v>
      </c>
      <c r="I24" s="14">
        <f t="shared" si="1"/>
        <v>0</v>
      </c>
      <c r="J24" s="14">
        <f t="shared" si="2"/>
        <v>0</v>
      </c>
      <c r="K24" s="40"/>
      <c r="L24" s="40"/>
    </row>
    <row r="25" spans="1:12" x14ac:dyDescent="0.25">
      <c r="A25" s="35">
        <v>15</v>
      </c>
      <c r="B25" s="75" t="s">
        <v>52</v>
      </c>
      <c r="C25" s="36" t="s">
        <v>53</v>
      </c>
      <c r="D25" s="36" t="s">
        <v>54</v>
      </c>
      <c r="E25" s="12">
        <v>5</v>
      </c>
      <c r="F25" s="37">
        <v>0</v>
      </c>
      <c r="G25" s="14">
        <f t="shared" si="0"/>
        <v>0</v>
      </c>
      <c r="H25" s="15">
        <v>0.08</v>
      </c>
      <c r="I25" s="14">
        <f t="shared" si="1"/>
        <v>0</v>
      </c>
      <c r="J25" s="14">
        <f t="shared" si="2"/>
        <v>0</v>
      </c>
      <c r="K25" s="40"/>
      <c r="L25" s="40"/>
    </row>
    <row r="26" spans="1:12" x14ac:dyDescent="0.25">
      <c r="A26" s="35">
        <v>16</v>
      </c>
      <c r="B26" s="74" t="s">
        <v>55</v>
      </c>
      <c r="C26" s="36" t="s">
        <v>56</v>
      </c>
      <c r="D26" s="36" t="s">
        <v>57</v>
      </c>
      <c r="E26" s="12">
        <v>6</v>
      </c>
      <c r="F26" s="37">
        <v>0</v>
      </c>
      <c r="G26" s="14">
        <f t="shared" si="0"/>
        <v>0</v>
      </c>
      <c r="H26" s="15">
        <v>0.08</v>
      </c>
      <c r="I26" s="14">
        <f t="shared" si="1"/>
        <v>0</v>
      </c>
      <c r="J26" s="14">
        <f t="shared" si="2"/>
        <v>0</v>
      </c>
      <c r="K26" s="40"/>
      <c r="L26" s="40"/>
    </row>
    <row r="27" spans="1:12" x14ac:dyDescent="0.25">
      <c r="A27" s="18"/>
      <c r="B27" s="19"/>
      <c r="C27" s="20"/>
      <c r="D27" s="20"/>
      <c r="E27" s="21"/>
      <c r="F27" s="22"/>
      <c r="G27" s="23"/>
      <c r="H27" s="24" t="s">
        <v>58</v>
      </c>
      <c r="I27" s="25">
        <f>SUM(I11:I26)</f>
        <v>0</v>
      </c>
      <c r="J27" s="25">
        <f>SUM(J11:J26)</f>
        <v>0</v>
      </c>
      <c r="K27" s="26"/>
      <c r="L27" s="27"/>
    </row>
    <row r="28" spans="1:12" x14ac:dyDescent="0.25">
      <c r="A28" s="28"/>
      <c r="B28" s="19"/>
      <c r="C28" s="29"/>
      <c r="D28" s="29"/>
      <c r="E28" s="30"/>
      <c r="F28" s="31"/>
      <c r="G28" s="32"/>
      <c r="H28" s="33"/>
      <c r="I28" s="34"/>
      <c r="J28" s="34"/>
      <c r="K28" s="80" t="s">
        <v>59</v>
      </c>
      <c r="L28" s="80"/>
    </row>
    <row r="29" spans="1:12" ht="22.5" customHeight="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21.75" customHeight="1" x14ac:dyDescent="0.25">
      <c r="A30" s="1"/>
      <c r="B30" s="2" t="s">
        <v>0</v>
      </c>
      <c r="C30" s="3">
        <v>3</v>
      </c>
      <c r="D30" s="82" t="s">
        <v>74</v>
      </c>
      <c r="E30" s="82"/>
      <c r="F30" s="82"/>
      <c r="G30" s="82"/>
      <c r="H30" s="82"/>
      <c r="I30" s="82"/>
      <c r="J30" s="82"/>
      <c r="K30" s="82"/>
      <c r="L30" s="82"/>
    </row>
    <row r="31" spans="1:12" ht="27" x14ac:dyDescent="0.25">
      <c r="A31" s="4" t="s">
        <v>1</v>
      </c>
      <c r="B31" s="5" t="s">
        <v>2</v>
      </c>
      <c r="C31" s="5" t="s">
        <v>3</v>
      </c>
      <c r="D31" s="5" t="s">
        <v>4</v>
      </c>
      <c r="E31" s="6" t="s">
        <v>5</v>
      </c>
      <c r="F31" s="7" t="s">
        <v>6</v>
      </c>
      <c r="G31" s="8" t="s">
        <v>7</v>
      </c>
      <c r="H31" s="5" t="s">
        <v>8</v>
      </c>
      <c r="I31" s="9" t="s">
        <v>9</v>
      </c>
      <c r="J31" s="9" t="s">
        <v>10</v>
      </c>
      <c r="K31" s="5" t="s">
        <v>11</v>
      </c>
      <c r="L31" s="5" t="s">
        <v>12</v>
      </c>
    </row>
    <row r="32" spans="1:12" ht="25.5" customHeight="1" x14ac:dyDescent="0.25">
      <c r="A32" s="44">
        <v>1</v>
      </c>
      <c r="B32" s="75" t="s">
        <v>64</v>
      </c>
      <c r="C32" s="45" t="s">
        <v>65</v>
      </c>
      <c r="D32" s="42" t="s">
        <v>66</v>
      </c>
      <c r="E32" s="12">
        <v>55</v>
      </c>
      <c r="F32" s="37">
        <v>0</v>
      </c>
      <c r="G32" s="14">
        <f>ROUND(F32*(1+H32),2)</f>
        <v>0</v>
      </c>
      <c r="H32" s="15">
        <v>0.08</v>
      </c>
      <c r="I32" s="14">
        <f>ROUND(F32*E32,2)</f>
        <v>0</v>
      </c>
      <c r="J32" s="14">
        <f t="shared" ref="J32:J34" si="3">ROUND(I32*(1+H32),2)</f>
        <v>0</v>
      </c>
      <c r="K32" s="40"/>
      <c r="L32" s="46"/>
    </row>
    <row r="33" spans="1:12" ht="25.5" customHeight="1" x14ac:dyDescent="0.25">
      <c r="A33" s="44">
        <v>2</v>
      </c>
      <c r="B33" s="75" t="s">
        <v>67</v>
      </c>
      <c r="C33" s="45" t="s">
        <v>68</v>
      </c>
      <c r="D33" s="42" t="s">
        <v>69</v>
      </c>
      <c r="E33" s="12">
        <v>5</v>
      </c>
      <c r="F33" s="37">
        <v>0</v>
      </c>
      <c r="G33" s="14">
        <f>ROUND(F33*(1+H33),2)</f>
        <v>0</v>
      </c>
      <c r="H33" s="15">
        <v>0.08</v>
      </c>
      <c r="I33" s="14">
        <f>ROUND(F33*E33,2)</f>
        <v>0</v>
      </c>
      <c r="J33" s="14">
        <f t="shared" si="3"/>
        <v>0</v>
      </c>
      <c r="K33" s="40"/>
      <c r="L33" s="46"/>
    </row>
    <row r="34" spans="1:12" ht="23.25" customHeight="1" x14ac:dyDescent="0.25">
      <c r="A34" s="44">
        <v>3</v>
      </c>
      <c r="B34" s="76" t="s">
        <v>70</v>
      </c>
      <c r="C34" s="47" t="s">
        <v>71</v>
      </c>
      <c r="D34" s="48" t="s">
        <v>72</v>
      </c>
      <c r="E34" s="12">
        <v>2</v>
      </c>
      <c r="F34" s="37">
        <v>0</v>
      </c>
      <c r="G34" s="14">
        <f>ROUND(F34*(1+H34),2)</f>
        <v>0</v>
      </c>
      <c r="H34" s="15">
        <v>0.08</v>
      </c>
      <c r="I34" s="14">
        <f>ROUND(F34*E34,2)</f>
        <v>0</v>
      </c>
      <c r="J34" s="14">
        <f t="shared" si="3"/>
        <v>0</v>
      </c>
      <c r="K34" s="40"/>
      <c r="L34" s="46"/>
    </row>
    <row r="35" spans="1:12" x14ac:dyDescent="0.25">
      <c r="A35" s="18"/>
      <c r="B35" s="19"/>
      <c r="C35" s="20"/>
      <c r="D35" s="20"/>
      <c r="E35" s="21"/>
      <c r="F35" s="22"/>
      <c r="G35" s="23"/>
      <c r="H35" s="24" t="s">
        <v>58</v>
      </c>
      <c r="I35" s="25">
        <f>SUM(I32:I34)</f>
        <v>0</v>
      </c>
      <c r="J35" s="25">
        <f>SUM(J32:J34)</f>
        <v>0</v>
      </c>
      <c r="K35" s="26"/>
      <c r="L35" s="27"/>
    </row>
    <row r="36" spans="1:12" x14ac:dyDescent="0.25">
      <c r="A36" s="28"/>
      <c r="B36" s="19"/>
      <c r="C36" s="29"/>
      <c r="D36" s="29"/>
      <c r="E36" s="30"/>
      <c r="F36" s="31"/>
      <c r="G36" s="32"/>
      <c r="H36" s="33"/>
      <c r="I36" s="34"/>
      <c r="J36" s="34"/>
      <c r="K36" s="80" t="s">
        <v>59</v>
      </c>
      <c r="L36" s="80"/>
    </row>
    <row r="37" spans="1:12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x14ac:dyDescent="0.25">
      <c r="A39" s="1"/>
      <c r="B39" s="2" t="s">
        <v>0</v>
      </c>
      <c r="C39" s="3">
        <v>4</v>
      </c>
      <c r="D39" s="79" t="s">
        <v>75</v>
      </c>
      <c r="E39" s="79"/>
      <c r="F39" s="79"/>
      <c r="G39" s="79"/>
      <c r="H39" s="79"/>
      <c r="I39" s="79"/>
      <c r="J39" s="79"/>
      <c r="K39" s="79"/>
      <c r="L39" s="79"/>
    </row>
    <row r="40" spans="1:12" ht="41.25" customHeight="1" x14ac:dyDescent="0.25">
      <c r="A40" s="4" t="s">
        <v>1</v>
      </c>
      <c r="B40" s="49" t="s">
        <v>2</v>
      </c>
      <c r="C40" s="49" t="s">
        <v>3</v>
      </c>
      <c r="D40" s="49" t="s">
        <v>4</v>
      </c>
      <c r="E40" s="50" t="s">
        <v>5</v>
      </c>
      <c r="F40" s="51" t="s">
        <v>6</v>
      </c>
      <c r="G40" s="8" t="s">
        <v>7</v>
      </c>
      <c r="H40" s="5" t="s">
        <v>8</v>
      </c>
      <c r="I40" s="9" t="s">
        <v>9</v>
      </c>
      <c r="J40" s="9" t="s">
        <v>10</v>
      </c>
      <c r="K40" s="5" t="s">
        <v>11</v>
      </c>
      <c r="L40" s="49" t="s">
        <v>12</v>
      </c>
    </row>
    <row r="41" spans="1:12" ht="47.25" customHeight="1" x14ac:dyDescent="0.25">
      <c r="A41" s="35">
        <v>1</v>
      </c>
      <c r="B41" s="77" t="s">
        <v>76</v>
      </c>
      <c r="C41" s="52" t="s">
        <v>77</v>
      </c>
      <c r="D41" s="53" t="s">
        <v>78</v>
      </c>
      <c r="E41" s="12">
        <v>900</v>
      </c>
      <c r="F41" s="54">
        <v>0</v>
      </c>
      <c r="G41" s="14">
        <f>ROUND(F41*(1+H41),2)</f>
        <v>0</v>
      </c>
      <c r="H41" s="15">
        <v>0.08</v>
      </c>
      <c r="I41" s="14">
        <f>ROUND(F41*E41,2)</f>
        <v>0</v>
      </c>
      <c r="J41" s="14">
        <f t="shared" ref="J41" si="4">ROUND(I41*(1+H41),2)</f>
        <v>0</v>
      </c>
      <c r="K41" s="55"/>
      <c r="L41" s="46"/>
    </row>
    <row r="42" spans="1:12" x14ac:dyDescent="0.25">
      <c r="A42" s="28"/>
      <c r="B42" s="19"/>
      <c r="C42" s="29"/>
      <c r="D42" s="29"/>
      <c r="E42" s="30"/>
      <c r="F42" s="31"/>
      <c r="G42" s="23"/>
      <c r="H42" s="24" t="s">
        <v>58</v>
      </c>
      <c r="I42" s="25">
        <f>SUM(I41)</f>
        <v>0</v>
      </c>
      <c r="J42" s="25">
        <f>SUM(J41)</f>
        <v>0</v>
      </c>
      <c r="K42" s="26"/>
      <c r="L42" s="27"/>
    </row>
    <row r="43" spans="1:12" x14ac:dyDescent="0.25">
      <c r="A43" s="28"/>
      <c r="B43" s="19"/>
      <c r="C43" s="29"/>
      <c r="D43" s="29"/>
      <c r="E43" s="30"/>
      <c r="F43" s="31"/>
      <c r="G43" s="32"/>
      <c r="H43" s="33"/>
      <c r="I43" s="34"/>
      <c r="J43" s="34"/>
      <c r="K43" s="80" t="s">
        <v>59</v>
      </c>
      <c r="L43" s="80"/>
    </row>
    <row r="44" spans="1:12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78" t="s">
        <v>79</v>
      </c>
      <c r="L44" s="78"/>
    </row>
    <row r="45" spans="1:12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x14ac:dyDescent="0.25">
      <c r="A47" s="1"/>
      <c r="B47" s="56" t="s">
        <v>0</v>
      </c>
      <c r="C47" s="3">
        <v>5</v>
      </c>
      <c r="D47" s="79" t="s">
        <v>80</v>
      </c>
      <c r="E47" s="79"/>
      <c r="F47" s="79"/>
      <c r="G47" s="79"/>
      <c r="H47" s="79"/>
      <c r="I47" s="79"/>
      <c r="J47" s="57"/>
      <c r="K47" s="58"/>
      <c r="L47" s="58"/>
    </row>
    <row r="48" spans="1:12" ht="27" x14ac:dyDescent="0.25">
      <c r="A48" s="4" t="s">
        <v>1</v>
      </c>
      <c r="B48" s="5" t="s">
        <v>2</v>
      </c>
      <c r="C48" s="5" t="s">
        <v>3</v>
      </c>
      <c r="D48" s="5" t="s">
        <v>4</v>
      </c>
      <c r="E48" s="6" t="s">
        <v>5</v>
      </c>
      <c r="F48" s="59" t="s">
        <v>81</v>
      </c>
      <c r="G48" s="8" t="s">
        <v>7</v>
      </c>
      <c r="H48" s="5" t="s">
        <v>8</v>
      </c>
      <c r="I48" s="60" t="s">
        <v>9</v>
      </c>
      <c r="J48" s="60" t="s">
        <v>10</v>
      </c>
      <c r="K48" s="5" t="s">
        <v>11</v>
      </c>
      <c r="L48" s="5" t="s">
        <v>12</v>
      </c>
    </row>
    <row r="49" spans="1:12" ht="19.5" x14ac:dyDescent="0.25">
      <c r="A49" s="35">
        <v>1</v>
      </c>
      <c r="B49" s="74" t="s">
        <v>82</v>
      </c>
      <c r="C49" s="36" t="s">
        <v>83</v>
      </c>
      <c r="D49" s="36" t="s">
        <v>84</v>
      </c>
      <c r="E49" s="12">
        <v>30</v>
      </c>
      <c r="F49" s="61">
        <v>0</v>
      </c>
      <c r="G49" s="14">
        <f>ROUND(F49*(1+H49),2)</f>
        <v>0</v>
      </c>
      <c r="H49" s="62">
        <v>0.08</v>
      </c>
      <c r="I49" s="63">
        <f>ROUND(F49*E49,2)</f>
        <v>0</v>
      </c>
      <c r="J49" s="63">
        <f t="shared" ref="J49" si="5">ROUND(I49*(1+H49),2)</f>
        <v>0</v>
      </c>
      <c r="K49" s="64"/>
      <c r="L49" s="64"/>
    </row>
    <row r="50" spans="1:12" x14ac:dyDescent="0.25">
      <c r="A50" s="18"/>
      <c r="B50" s="19"/>
      <c r="C50" s="20"/>
      <c r="D50" s="20"/>
      <c r="E50" s="21"/>
      <c r="F50" s="65"/>
      <c r="G50" s="23"/>
      <c r="H50" s="24" t="s">
        <v>58</v>
      </c>
      <c r="I50" s="66">
        <f>SUM(I49)</f>
        <v>0</v>
      </c>
      <c r="J50" s="66">
        <f>SUM(J49)</f>
        <v>0</v>
      </c>
      <c r="K50" s="26"/>
      <c r="L50" s="27"/>
    </row>
    <row r="51" spans="1:12" x14ac:dyDescent="0.25">
      <c r="A51" s="28"/>
      <c r="B51" s="19"/>
      <c r="C51" s="29"/>
      <c r="D51" s="29"/>
      <c r="E51" s="30"/>
      <c r="F51" s="31"/>
      <c r="G51" s="32"/>
      <c r="H51" s="33"/>
      <c r="I51" s="57"/>
      <c r="J51" s="57"/>
      <c r="K51" s="80" t="s">
        <v>59</v>
      </c>
      <c r="L51" s="80"/>
    </row>
    <row r="52" spans="1:12" x14ac:dyDescent="0.25">
      <c r="A52" s="28"/>
      <c r="B52" s="19"/>
      <c r="C52" s="29"/>
      <c r="D52" s="29"/>
      <c r="E52" s="30"/>
      <c r="F52" s="31"/>
      <c r="G52" s="32"/>
      <c r="H52" s="33"/>
      <c r="I52" s="57"/>
      <c r="J52" s="57"/>
      <c r="K52" s="78" t="s">
        <v>79</v>
      </c>
      <c r="L52" s="78"/>
    </row>
    <row r="53" spans="1:12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x14ac:dyDescent="0.25">
      <c r="A54" s="28"/>
      <c r="B54" s="2" t="s">
        <v>0</v>
      </c>
      <c r="C54" s="67">
        <v>6</v>
      </c>
      <c r="D54" s="79" t="s">
        <v>85</v>
      </c>
      <c r="E54" s="79"/>
      <c r="F54" s="79"/>
      <c r="G54" s="79"/>
      <c r="H54" s="79"/>
      <c r="I54" s="79"/>
      <c r="J54" s="79"/>
      <c r="K54" s="79"/>
      <c r="L54" s="79"/>
    </row>
    <row r="55" spans="1:12" ht="27" x14ac:dyDescent="0.25">
      <c r="A55" s="4" t="s">
        <v>1</v>
      </c>
      <c r="B55" s="5" t="s">
        <v>2</v>
      </c>
      <c r="C55" s="5" t="s">
        <v>3</v>
      </c>
      <c r="D55" s="5" t="s">
        <v>4</v>
      </c>
      <c r="E55" s="6" t="s">
        <v>5</v>
      </c>
      <c r="F55" s="7" t="s">
        <v>6</v>
      </c>
      <c r="G55" s="8" t="s">
        <v>7</v>
      </c>
      <c r="H55" s="5" t="s">
        <v>8</v>
      </c>
      <c r="I55" s="9" t="s">
        <v>9</v>
      </c>
      <c r="J55" s="9" t="s">
        <v>10</v>
      </c>
      <c r="K55" s="5" t="s">
        <v>11</v>
      </c>
      <c r="L55" s="5" t="s">
        <v>12</v>
      </c>
    </row>
    <row r="56" spans="1:12" x14ac:dyDescent="0.25">
      <c r="A56" s="35">
        <v>1</v>
      </c>
      <c r="B56" s="81" t="s">
        <v>86</v>
      </c>
      <c r="C56" s="36" t="s">
        <v>36</v>
      </c>
      <c r="D56" s="36" t="s">
        <v>87</v>
      </c>
      <c r="E56" s="12">
        <v>10</v>
      </c>
      <c r="F56" s="61">
        <v>0</v>
      </c>
      <c r="G56" s="14">
        <f>ROUND(F56*(1+H56),2)</f>
        <v>0</v>
      </c>
      <c r="H56" s="15">
        <v>0.08</v>
      </c>
      <c r="I56" s="14">
        <f>ROUND(F56*E56,2)</f>
        <v>0</v>
      </c>
      <c r="J56" s="14">
        <f>ROUND(I56*(1+H56),2)</f>
        <v>0</v>
      </c>
      <c r="K56" s="38"/>
      <c r="L56" s="38"/>
    </row>
    <row r="57" spans="1:12" x14ac:dyDescent="0.25">
      <c r="A57" s="35">
        <v>2</v>
      </c>
      <c r="B57" s="81"/>
      <c r="C57" s="36" t="s">
        <v>88</v>
      </c>
      <c r="D57" s="36" t="s">
        <v>87</v>
      </c>
      <c r="E57" s="12">
        <v>18</v>
      </c>
      <c r="F57" s="61">
        <v>0</v>
      </c>
      <c r="G57" s="14">
        <f>ROUND(F57*(1+H57),2)</f>
        <v>0</v>
      </c>
      <c r="H57" s="15">
        <v>0.08</v>
      </c>
      <c r="I57" s="14">
        <f>ROUND(F57*E57,2)</f>
        <v>0</v>
      </c>
      <c r="J57" s="14">
        <f>ROUND(I57*(1+H57),2)</f>
        <v>0</v>
      </c>
      <c r="K57" s="38"/>
      <c r="L57" s="38"/>
    </row>
    <row r="58" spans="1:12" x14ac:dyDescent="0.25">
      <c r="A58" s="28"/>
      <c r="B58" s="19"/>
      <c r="C58" s="29"/>
      <c r="D58" s="29"/>
      <c r="E58" s="30"/>
      <c r="F58" s="31"/>
      <c r="G58" s="32"/>
      <c r="H58" s="68" t="s">
        <v>58</v>
      </c>
      <c r="I58" s="69">
        <f>SUM(I56:I57)</f>
        <v>0</v>
      </c>
      <c r="J58" s="69">
        <f>SUM(J56:J57)</f>
        <v>0</v>
      </c>
      <c r="K58" s="70"/>
      <c r="L58" s="71"/>
    </row>
    <row r="59" spans="1:12" x14ac:dyDescent="0.25">
      <c r="A59" s="28"/>
      <c r="B59" s="19"/>
      <c r="C59" s="29"/>
      <c r="D59" s="29"/>
      <c r="E59" s="30"/>
      <c r="F59" s="31"/>
      <c r="G59" s="32"/>
      <c r="H59" s="33"/>
      <c r="I59" s="34"/>
      <c r="J59" s="72"/>
      <c r="K59" s="80" t="s">
        <v>59</v>
      </c>
      <c r="L59" s="80"/>
    </row>
    <row r="60" spans="1:12" x14ac:dyDescent="0.25">
      <c r="A60" s="28"/>
      <c r="B60" s="19"/>
      <c r="C60" s="29"/>
      <c r="D60" s="34"/>
      <c r="E60" s="34"/>
      <c r="F60" s="34"/>
      <c r="G60" s="34"/>
      <c r="H60" s="34"/>
      <c r="I60" s="34"/>
      <c r="J60" s="34"/>
      <c r="K60" s="78" t="s">
        <v>79</v>
      </c>
      <c r="L60" s="78"/>
    </row>
    <row r="61" spans="1:12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1:12" x14ac:dyDescent="0.25">
      <c r="A62" s="1"/>
      <c r="B62" s="2" t="s">
        <v>0</v>
      </c>
      <c r="C62" s="3">
        <v>7</v>
      </c>
      <c r="D62" s="79" t="s">
        <v>95</v>
      </c>
      <c r="E62" s="79"/>
      <c r="F62" s="79"/>
      <c r="G62" s="79"/>
      <c r="H62" s="79"/>
      <c r="I62" s="79"/>
      <c r="J62" s="79"/>
      <c r="K62" s="79"/>
      <c r="L62" s="79"/>
    </row>
    <row r="63" spans="1:12" ht="27" x14ac:dyDescent="0.25">
      <c r="A63" s="4" t="s">
        <v>1</v>
      </c>
      <c r="B63" s="5" t="s">
        <v>2</v>
      </c>
      <c r="C63" s="5" t="s">
        <v>3</v>
      </c>
      <c r="D63" s="5" t="s">
        <v>4</v>
      </c>
      <c r="E63" s="6" t="s">
        <v>5</v>
      </c>
      <c r="F63" s="7" t="s">
        <v>6</v>
      </c>
      <c r="G63" s="8" t="s">
        <v>7</v>
      </c>
      <c r="H63" s="5" t="s">
        <v>8</v>
      </c>
      <c r="I63" s="9" t="s">
        <v>9</v>
      </c>
      <c r="J63" s="9" t="s">
        <v>10</v>
      </c>
      <c r="K63" s="5" t="s">
        <v>11</v>
      </c>
      <c r="L63" s="5" t="s">
        <v>12</v>
      </c>
    </row>
    <row r="64" spans="1:12" x14ac:dyDescent="0.25">
      <c r="A64" s="10">
        <v>1</v>
      </c>
      <c r="B64" s="73" t="s">
        <v>89</v>
      </c>
      <c r="C64" s="11" t="s">
        <v>90</v>
      </c>
      <c r="D64" s="53" t="s">
        <v>91</v>
      </c>
      <c r="E64" s="12">
        <v>48</v>
      </c>
      <c r="F64" s="13">
        <v>0</v>
      </c>
      <c r="G64" s="14">
        <f>ROUND(F64*(1+H64),2)</f>
        <v>0</v>
      </c>
      <c r="H64" s="15">
        <v>0.08</v>
      </c>
      <c r="I64" s="14">
        <f>ROUND(F64*E64,2)</f>
        <v>0</v>
      </c>
      <c r="J64" s="14">
        <f t="shared" ref="J64:J65" si="6">ROUND(I64*(1+H64),2)</f>
        <v>0</v>
      </c>
      <c r="K64" s="55"/>
      <c r="L64" s="46"/>
    </row>
    <row r="65" spans="1:12" x14ac:dyDescent="0.25">
      <c r="A65" s="10">
        <v>2</v>
      </c>
      <c r="B65" s="73" t="s">
        <v>92</v>
      </c>
      <c r="C65" s="11" t="s">
        <v>93</v>
      </c>
      <c r="D65" s="53" t="s">
        <v>94</v>
      </c>
      <c r="E65" s="12">
        <v>20</v>
      </c>
      <c r="F65" s="13">
        <v>0</v>
      </c>
      <c r="G65" s="14">
        <f>ROUND(F65*(1+H65),2)</f>
        <v>0</v>
      </c>
      <c r="H65" s="15">
        <v>0.08</v>
      </c>
      <c r="I65" s="14">
        <f>ROUND(F65*E65,2)</f>
        <v>0</v>
      </c>
      <c r="J65" s="14">
        <f t="shared" si="6"/>
        <v>0</v>
      </c>
      <c r="K65" s="55"/>
      <c r="L65" s="46"/>
    </row>
    <row r="66" spans="1:12" x14ac:dyDescent="0.25">
      <c r="A66" s="18"/>
      <c r="B66" s="19"/>
      <c r="C66" s="20"/>
      <c r="D66" s="20"/>
      <c r="E66" s="21"/>
      <c r="F66" s="22"/>
      <c r="G66" s="23"/>
      <c r="H66" s="24" t="s">
        <v>58</v>
      </c>
      <c r="I66" s="25">
        <f>SUM(I64:I65)</f>
        <v>0</v>
      </c>
      <c r="J66" s="25">
        <f>SUM(J64:J65)</f>
        <v>0</v>
      </c>
      <c r="K66" s="26"/>
      <c r="L66" s="27"/>
    </row>
    <row r="67" spans="1:12" x14ac:dyDescent="0.25">
      <c r="A67" s="28"/>
      <c r="B67" s="19"/>
      <c r="C67" s="29"/>
      <c r="D67" s="29"/>
      <c r="E67" s="30"/>
      <c r="F67" s="31"/>
      <c r="G67" s="32"/>
      <c r="H67" s="33"/>
      <c r="I67" s="34"/>
      <c r="J67" s="34"/>
      <c r="K67" s="80" t="s">
        <v>59</v>
      </c>
      <c r="L67" s="80"/>
    </row>
    <row r="68" spans="1:12" x14ac:dyDescent="0.25">
      <c r="A68" s="28"/>
      <c r="B68" s="19"/>
      <c r="C68" s="29"/>
      <c r="D68" s="34"/>
      <c r="E68" s="34"/>
      <c r="F68" s="34"/>
      <c r="G68" s="34"/>
      <c r="H68" s="34"/>
      <c r="I68" s="34"/>
      <c r="J68" s="34"/>
      <c r="K68" s="78" t="s">
        <v>79</v>
      </c>
      <c r="L68" s="78"/>
    </row>
    <row r="69" spans="1:12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</sheetData>
  <sheetProtection algorithmName="SHA-512" hashValue="M1nKkLie1k/Sp4X9MaFspbYbY8q7vm0lmVE0qhE/v9NpfHCpEvTWQ59pGY/NQjiv9Ag+UTpOxRxeApPRJwvf6A==" saltValue="2Qbu1v5takaDEHPf2WdJmg==" spinCount="100000" sheet="1" objects="1" scenarios="1"/>
  <mergeCells count="19">
    <mergeCell ref="B56:B57"/>
    <mergeCell ref="K59:L59"/>
    <mergeCell ref="D9:L9"/>
    <mergeCell ref="K28:L28"/>
    <mergeCell ref="D4:L4"/>
    <mergeCell ref="K8:L8"/>
    <mergeCell ref="D47:I47"/>
    <mergeCell ref="K36:L36"/>
    <mergeCell ref="D39:L39"/>
    <mergeCell ref="K43:L43"/>
    <mergeCell ref="K44:L44"/>
    <mergeCell ref="D30:L30"/>
    <mergeCell ref="K60:L60"/>
    <mergeCell ref="D62:L62"/>
    <mergeCell ref="K67:L67"/>
    <mergeCell ref="K68:L68"/>
    <mergeCell ref="K51:L51"/>
    <mergeCell ref="K52:L52"/>
    <mergeCell ref="D54:L54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Bauer-Dołęgowska Małgorzata</cp:lastModifiedBy>
  <cp:lastPrinted>2020-09-07T07:45:18Z</cp:lastPrinted>
  <dcterms:created xsi:type="dcterms:W3CDTF">2020-07-13T08:35:20Z</dcterms:created>
  <dcterms:modified xsi:type="dcterms:W3CDTF">2020-09-08T12:03:34Z</dcterms:modified>
</cp:coreProperties>
</file>