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.lyszczarcz\Desktop\Zamówienia\Zamówienia BZP\POSTĘPOWANIA\Powyżej 30.000 EURO\2020\32.2020 Wyroby powtórka\pytania i odpowiedzi\zmiany po pytaniach\"/>
    </mc:Choice>
  </mc:AlternateContent>
  <xr:revisionPtr revIDLastSave="0" documentId="13_ncr:1_{27E7D3C8-DADA-4F62-90D1-BD71DE3A1B86}" xr6:coauthVersionLast="45" xr6:coauthVersionMax="45" xr10:uidLastSave="{00000000-0000-0000-0000-000000000000}"/>
  <bookViews>
    <workbookView xWindow="-120" yWindow="-120" windowWidth="29040" windowHeight="15840" xr2:uid="{329F9CFB-11DA-4815-878E-B0A41B6C200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4" i="1" l="1"/>
  <c r="G104" i="1"/>
  <c r="I96" i="1"/>
  <c r="I97" i="1"/>
  <c r="I95" i="1"/>
  <c r="G97" i="1"/>
  <c r="G96" i="1"/>
  <c r="G95" i="1"/>
  <c r="I88" i="1"/>
  <c r="I87" i="1"/>
  <c r="G88" i="1"/>
  <c r="G87" i="1"/>
  <c r="I81" i="1"/>
  <c r="I82" i="1"/>
  <c r="I80" i="1"/>
  <c r="G81" i="1"/>
  <c r="G82" i="1"/>
  <c r="G80" i="1"/>
  <c r="I69" i="1"/>
  <c r="I70" i="1"/>
  <c r="I71" i="1"/>
  <c r="I72" i="1"/>
  <c r="I73" i="1"/>
  <c r="I74" i="1"/>
  <c r="I75" i="1"/>
  <c r="I68" i="1"/>
  <c r="G69" i="1"/>
  <c r="G70" i="1"/>
  <c r="G71" i="1"/>
  <c r="G72" i="1"/>
  <c r="G73" i="1"/>
  <c r="G74" i="1"/>
  <c r="G75" i="1"/>
  <c r="G68" i="1"/>
  <c r="I62" i="1"/>
  <c r="I61" i="1"/>
  <c r="G62" i="1"/>
  <c r="G61" i="1"/>
  <c r="I51" i="1"/>
  <c r="I52" i="1"/>
  <c r="I53" i="1"/>
  <c r="I54" i="1"/>
  <c r="I55" i="1"/>
  <c r="I56" i="1"/>
  <c r="I50" i="1"/>
  <c r="G51" i="1"/>
  <c r="G52" i="1"/>
  <c r="G53" i="1"/>
  <c r="G54" i="1"/>
  <c r="G55" i="1"/>
  <c r="G56" i="1"/>
  <c r="G50" i="1"/>
  <c r="I41" i="1"/>
  <c r="I42" i="1"/>
  <c r="I43" i="1"/>
  <c r="I40" i="1"/>
  <c r="G41" i="1"/>
  <c r="G42" i="1"/>
  <c r="G43" i="1"/>
  <c r="G40" i="1"/>
  <c r="I29" i="1"/>
  <c r="I30" i="1"/>
  <c r="I31" i="1"/>
  <c r="I28" i="1"/>
  <c r="G29" i="1"/>
  <c r="G30" i="1"/>
  <c r="G31" i="1"/>
  <c r="G28" i="1"/>
  <c r="I17" i="1"/>
  <c r="I18" i="1"/>
  <c r="I19" i="1"/>
  <c r="I20" i="1"/>
  <c r="I16" i="1"/>
  <c r="G17" i="1"/>
  <c r="G18" i="1"/>
  <c r="G19" i="1"/>
  <c r="G20" i="1"/>
  <c r="G16" i="1"/>
  <c r="I9" i="1"/>
  <c r="I8" i="1"/>
  <c r="G9" i="1" l="1"/>
  <c r="G8" i="1"/>
  <c r="J104" i="1" l="1"/>
  <c r="I105" i="1" l="1"/>
  <c r="J105" i="1"/>
  <c r="I113" i="1"/>
  <c r="J113" i="1" s="1"/>
  <c r="G113" i="1"/>
  <c r="I112" i="1"/>
  <c r="J112" i="1" s="1"/>
  <c r="G112" i="1"/>
  <c r="J29" i="1"/>
  <c r="J20" i="1"/>
  <c r="J19" i="1"/>
  <c r="J18" i="1"/>
  <c r="J17" i="1"/>
  <c r="J9" i="1"/>
  <c r="J62" i="1" l="1"/>
  <c r="J96" i="1"/>
  <c r="J81" i="1"/>
  <c r="J80" i="1"/>
  <c r="J114" i="1"/>
  <c r="J97" i="1"/>
  <c r="J95" i="1"/>
  <c r="J82" i="1"/>
  <c r="J61" i="1"/>
  <c r="J43" i="1"/>
  <c r="J42" i="1"/>
  <c r="J41" i="1"/>
  <c r="J40" i="1"/>
  <c r="I10" i="1"/>
  <c r="C123" i="1" s="1"/>
  <c r="J8" i="1"/>
  <c r="J10" i="1" s="1"/>
  <c r="D123" i="1" s="1"/>
  <c r="I21" i="1"/>
  <c r="C124" i="1" s="1"/>
  <c r="J16" i="1"/>
  <c r="J21" i="1" s="1"/>
  <c r="D124" i="1" s="1"/>
  <c r="J28" i="1"/>
  <c r="J30" i="1"/>
  <c r="J31" i="1"/>
  <c r="J51" i="1"/>
  <c r="J52" i="1"/>
  <c r="J53" i="1"/>
  <c r="J54" i="1"/>
  <c r="J55" i="1"/>
  <c r="J56" i="1"/>
  <c r="I63" i="1"/>
  <c r="C128" i="1" s="1"/>
  <c r="J69" i="1"/>
  <c r="J70" i="1"/>
  <c r="J71" i="1"/>
  <c r="J72" i="1"/>
  <c r="J73" i="1"/>
  <c r="J74" i="1"/>
  <c r="J75" i="1"/>
  <c r="J88" i="1"/>
  <c r="I114" i="1"/>
  <c r="J63" i="1" l="1"/>
  <c r="D128" i="1" s="1"/>
  <c r="J83" i="1"/>
  <c r="D130" i="1" s="1"/>
  <c r="J98" i="1"/>
  <c r="I98" i="1"/>
  <c r="I83" i="1"/>
  <c r="C130" i="1" s="1"/>
  <c r="J44" i="1"/>
  <c r="D126" i="1" s="1"/>
  <c r="I44" i="1"/>
  <c r="C126" i="1" s="1"/>
  <c r="J68" i="1"/>
  <c r="J76" i="1" s="1"/>
  <c r="D129" i="1" s="1"/>
  <c r="I76" i="1"/>
  <c r="C129" i="1" s="1"/>
  <c r="J50" i="1"/>
  <c r="J57" i="1" s="1"/>
  <c r="D127" i="1" s="1"/>
  <c r="I57" i="1"/>
  <c r="C127" i="1" s="1"/>
  <c r="J32" i="1"/>
  <c r="D125" i="1" s="1"/>
  <c r="J87" i="1"/>
  <c r="J89" i="1" s="1"/>
  <c r="D131" i="1" s="1"/>
  <c r="I89" i="1"/>
  <c r="C131" i="1" s="1"/>
  <c r="I32" i="1"/>
  <c r="C125" i="1" s="1"/>
</calcChain>
</file>

<file path=xl/sharedStrings.xml><?xml version="1.0" encoding="utf-8"?>
<sst xmlns="http://schemas.openxmlformats.org/spreadsheetml/2006/main" count="330" uniqueCount="137">
  <si>
    <t>Pakiet</t>
  </si>
  <si>
    <t>Zestawy do pomiarów hemodynamicznych kompatybilne z monitorem PULSIO FLEX</t>
  </si>
  <si>
    <t>L.p.</t>
  </si>
  <si>
    <t>Opis przedmiotu zamówienia</t>
  </si>
  <si>
    <t>Rozmiar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</si>
  <si>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</si>
  <si>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</si>
  <si>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</si>
  <si>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</si>
  <si>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</si>
  <si>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</si>
  <si>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</si>
  <si>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</si>
  <si>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</si>
  <si>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Jednorazowy zestaw do pomiarów hemodynamicznych metodą analizy kontuaru fali tętna, kompatybilny z monitorem PULSIO FLEX</t>
  </si>
  <si>
    <t>op. 5 szt.</t>
  </si>
  <si>
    <t>Jednorazowy zestaw do pomiarów hemodynamicznych metodą termodilucji przezpłucnej, kompatybilny z monitorem PULSIO FLEX</t>
  </si>
  <si>
    <t>Razem</t>
  </si>
  <si>
    <t>podpis</t>
  </si>
  <si>
    <t>Materiały jednorazowe do zabiegów rynologicznych</t>
  </si>
  <si>
    <t>Cena jednostkowa netto</t>
  </si>
  <si>
    <t>Podatek Vat
 (%)</t>
  </si>
  <si>
    <t>Nazwa handlowa/ 
Nr kat.</t>
  </si>
  <si>
    <t>Bioresorbowalny opatrunek z polimerów chitynowych,</t>
  </si>
  <si>
    <t>8,0 cm x 1,8 cm</t>
  </si>
  <si>
    <t>szt.</t>
  </si>
  <si>
    <t>5,1 cm x 1,5 cm</t>
  </si>
  <si>
    <t>Proszek hemostatyczny stosowany miejscowo (ENT) otrzymywany z naturalnych składników pochodzenia wyłącznie roślinnego (polisacharydy roślinne) w aplikatorze, z 3 dozownikami</t>
  </si>
  <si>
    <t xml:space="preserve">3 g </t>
  </si>
  <si>
    <t>Szyna donosowa z polisacharydów roslinnych</t>
  </si>
  <si>
    <t>Płytka miękkiego silikonu posiadająca 2 otwory
umożliwiające przyszycie</t>
  </si>
  <si>
    <t>Zestawy zabiegowe</t>
  </si>
  <si>
    <t xml:space="preserve">  Cena jednostkowa netto     </t>
  </si>
  <si>
    <r>
      <t>Zestaw zabiegowy skład min.:
1. serweta z włókniny polipropylenowej o gramaturze min. 35 g/m</t>
    </r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- 1 szt.</t>
    </r>
    <r>
      <rPr>
        <vertAlign val="superscript"/>
        <sz val="7"/>
        <rFont val="Arial"/>
        <family val="2"/>
      </rPr>
      <t xml:space="preserve">
</t>
    </r>
    <r>
      <rPr>
        <sz val="7"/>
        <rFont val="Arial"/>
        <family val="2"/>
      </rPr>
      <t>2. rękawice lateksowe - 1 x para
3. kompresy włókninowe o gramaturze 30-40 g/m2 - 4 szt.
4. opatrunek do mocowania kaniul - 2 szt.
5. taśma przylepna włókninowa pokryta hypoalergicznym klejem - 2 szt.</t>
    </r>
  </si>
  <si>
    <t>1. 45 cm x 40 cm
2. M
3. 7,5 cm x 7,5 cm
4. 8 cm x 5,8 cm
5. 2 cm x 15 cm</t>
  </si>
  <si>
    <t>Zestaw do cewnikowania jałowy:
- tupfery kule 17N 20 cm x 20 cm - 6 szt, 
- rękawiczki lateksowe bezpudrowe - 2 szt, 
- serweta włókninowa, niebieska lub zielona złożona z otworemi rozcięciem 48-50 cm x 48-60 cm - 1 szt, 
- pęseta medyczna- 1 szt, 
- pojemnik - 1 szt, 
- serweta włókninowa, niebieska lub zielona 48-50 cm x 48-60cm  (do zawijania zestawu) - 1 szt</t>
  </si>
  <si>
    <t>op</t>
  </si>
  <si>
    <t>Zestaw do zabiegowy jałowy:
- kompresy 8W 17N 5 cm x 5 cm - 4 szt, 
- serweta 4W 17N - 1 szt, 
- pęseta plastikowa - 1 szt, 
- nerka tekturowa - 1 szt,
- kubek plastikowy - 1 szt</t>
  </si>
  <si>
    <t>Wymagania :</t>
  </si>
  <si>
    <t>Poz. 3 i 4  min. 2 etykiety TAG zawierające nazwę producenta, nr serii, datę ważności i nr identyfikacyjny produktu,</t>
  </si>
  <si>
    <t>Zestawy obłożeń do zabiegów operacyjnych - sterylne</t>
  </si>
  <si>
    <t>Zestaw uniwersalny:
a)1 serweta na stolik instrumentariuszki 150 cm  x 190 cm
b)4 ręczniki 30 cm x 40 cm
c)1 serweta na stolik Mayo 80 cm x 145 cm
d)1 taśma samoprzylepna 9 cm x 50 cm
e)2 samoprzylepne serwety operacyjne wzmocnione 90 cm x 110 cm
f)1 samoprzylepna serweta operacyjna wzmocnione 190 cm x 225 cm z dzielonym paskiem samoprzylepnym 100 cm
g)1 samoprzylepna serweta operacyjna wzmocniona 225 cm x 270 cm z wycięciem 45 cm x 65 cm z osłoną podpórek kończyn górnych. Obłożenie pacjenta wykonane z laminatu dwuwarstwowego: włóknina polipropylenowa i folia polietylenowa. Gramatura laminatu podstawowego 57,5 g/m2.(+/- 1 ) Wokół pola operacyjnego, na każdej z serwet polipropylenowe łaty chłonne o wymiarach :w serwetach 90x110 cm  łata 20cm (+/- 0,5 ) x 75cm (+/- 1 ),  w serwecie dolnej 190x225 cm łata 25cm (+/-0,5) x 75cm (+/- 1) oraz w serwecie 225x270cm łata ma: 25cm (+/-0,5) x 60cm (+/-1) .Całkowita gramatura laminatu podstawowego i łaty chłonnej 109,5 g/m2.(+/-2,5).Materiał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instrumentariuszki.Taśma mocująca w serwetach operacyjnych o szerokości  min. 5 cm, wyposażona w marginesy ułatwiające odklejanie papieru zabezpieczającego. Zestaw sterylny (metoda sterylizacji : tlenek etylenu) jednorazowego użytku. Zestawy pakowane do transportu podwójnie w worek foliowy oraz karton zewnętrzny. </t>
  </si>
  <si>
    <t>Zestaw do zabiegów otolaryngologicznych z turbanem :  
a)1 serweta na stolik instrumentariuszki 150 cm x 190 cm
b)4 ręczniki 30 cm x 40 cm
c)1 serweta na stolik Mayo 80 cm x 145 cm                                                                                                                  d)1 włókninowa taśma samoprzylepna 9 cm x 50 cm                                                                                              e)1 serweta typu turban 130 cm x 100 cm                                                                                                                     f)1 serweta operacyjna wzmocniona 225 cm x 300 z prosokątnym  wycięciem typu "U" 14 cm x 80 cm ze zintegrowanymi  dwoma uchwytami do mocowania przewodów i drenów                                                     Obłożenie pacjenta wykonane z laminatu dwuwarstwowego: włóknina polipropylenowa i folia polietylenowa. Gramatura laminatu podstawowego 57,5 g/m2.(+/- 1g/m2 ) Wokół pola operacyjnego polipropylenowa łata chłonna o wymiarach (50 cm x 50 cm +/- 1 cm ). Całkowita gramatura laminatu podstawowego i łaty chłonnej 109,5 g/m2 (+/- 2,5  g/m2) .Cały zestaw zawinięty w serwetę 80 cm x 100 cm. Taśma mocująca o szerokości  min. 5 cm, wyposażona w marginesy ułatwiające odklejanie papieru zabezpieczającego oraz dzielona w celu ułatwienia aplikacji serwety na pacjenta.                                                                                                                                                              Zestaw sterylny ( metoda sterylizacji : tlenek etylenu) jednorazowego użytku.                                
Zestawy pakowane do transportu podwójnie w worek foliowy oraz karton zewnętrzny. Produkt zapakowany w opakowanie papierowo foliowe. 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</t>
  </si>
  <si>
    <t>Zestaw do małych zabiegów otolaryngologicznych :  
a)1 serweta na stolik instrumentariuszki 150 cm x 190 cm
b)1 ręcznik 30 cm x 40 cm
c)1 samoprzylepny organizator przewodów rzep 2,5 cm x 25 cm (uchwyt typu Velcro )                                               
d)1 x serweta operacyjna o wymiarach 150 cm x 200 cm, posiadająca samoprzylepny otwór o średnicy 12 cm umieszcony decentralnie, 59 cm (+/- 3 cm)  od górnej krawędzi serwety.Obłożenie pacjenta wykonane z laminatu dwuwarstwowego włóknina polipropylenowa i folia polietylenowa. Gramatura laminatu 57,5 g/m2.(+/- 1 g/m2)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
Taśma mocująca o  szerokości  min. 5 cm, wyposażona w marginesy ułatwiające odklejanie papieru zabezpieczającego. 
Zestaw sterylny (metoda sterylizacji : tlenek etylenu) jednorazowego użytku. 
Zestawy pakowane do transportu podwójnie w worek foliowy oraz karton zewnętrzny. Produkt zapakowany w opakowanie papierowo foliowe.</t>
  </si>
  <si>
    <t xml:space="preserve">Serweta sterylna do operacji okulistycznych o wymiarach 150x150cm ,z otworem 7x10cm wypełnionym folia chirurgiczną oraz zintegrowaną kieszenią do przechwytywania płynów </t>
  </si>
  <si>
    <t>Wymagania</t>
  </si>
  <si>
    <t>- materiał obłożeń /serwet spełniajacy wymagania normy PN EN 13795 wymagania wysokie poz. 1-4,
- hypoalergiczny klej zastosowany w serwetach przylepnych umożliwiający repozycje serwety bez uszkodzenia materiału,
- opakowanie typu papier-folia z zaznaczonym kierunkiem otwierania, min. 2 etykiety TAG zawierające nazwę producenta, nr serii, datę ważności i nr identyfikacyjny produktu,</t>
  </si>
  <si>
    <t>Opatrunki sterylne</t>
  </si>
  <si>
    <t xml:space="preserve"> Cena jednostkowa netto </t>
  </si>
  <si>
    <t>Nazwa handlowa/ 
Nr katalogowy</t>
  </si>
  <si>
    <t>Opatrunek foliowy, samoprzylepny,  z folii poliuretanowej pokryta klejem poliakrylowym, nie zawierający kalafonii i pochodnych kalafonii, bezlateksowy, 
folia zabezpieczająca: poliester pokryty obustronnie polietylenem, pokryty jednostronnie silikonem, przeźroczysty, wodoodporny, jałowy</t>
  </si>
  <si>
    <t>5-6 x 7-9 cm</t>
  </si>
  <si>
    <t>op. 100 szt.</t>
  </si>
  <si>
    <t xml:space="preserve">9-10 x 10-12 cm </t>
  </si>
  <si>
    <t>op. 50 szt.</t>
  </si>
  <si>
    <t>Opatrunek jałowy  z miękkich włókien alginianu wapnia. Opatrunek wchłania i zatrzymuje zanieczyszczony wysięk z rany, tworzy korzystny mikroklimat w ranie przez co wspomaga proces ziarninowania i naskórkowania. Włókna, z których jest zbudowany opatrunek, reagują z wydzieliną rany, tworząc żel, który chroni przed wysuszeniem rany i zapewnia wilgotne warunku wspomagające proces gojenia.Opatrunek dopasowuje się do kształtu rany, szczelnie ją wypełnia. Nie przykleja się do rany, chroniąc w ten sposób świeżą tkankę i umożliwiając bezbolesne zmiany opatrunków. Przeznaczony dla ran ostrych i przewlekłych o umiarkowanym lub obfitym wysięku oraz do ran krwawiących.</t>
  </si>
  <si>
    <t>5 cm x 5 cm</t>
  </si>
  <si>
    <t>10 cm x 10 cm</t>
  </si>
  <si>
    <t>10 cm x 20 cm</t>
  </si>
  <si>
    <t xml:space="preserve">Opatrunek sterylny, przeciwbakteryjny, absorbujący wysięk oraz nieprzyjemny zapach z rany. Opatrunek składa się z tkaniny wiskozowej z aktywowanym węglem i jonami srebra, warstwy celulozy, warstwy z polipropylenu chroniącej ubranie przed zabrudzeniem oraz włókniny otulającej z polietylenu. Opatrunek posiada warstwę oddychającą z włókniny przekazującą wysięk do chłonnego kompresu.  </t>
  </si>
  <si>
    <t>RAZEM</t>
  </si>
  <si>
    <t>Cewniki naczyniowe do hemodializy, roztwór cytrynianu</t>
  </si>
  <si>
    <t xml:space="preserve">Dwukanałowe silikonowe/poliuretanowe cewniki do hemofiltracji w zestawach z podłączonym w kanale żylnym przelotowym mandrynem z końcówkami typu Luer </t>
  </si>
  <si>
    <t>średnica 11,5-12 Fr i 13,5 - 14 Fr 
(do wyboru)
długość: 15 - 17 cm , 20 cm, 24 - 26  cm</t>
  </si>
  <si>
    <t>Cytrynian trisodu  , 46,7 % - r-r do do zabezpieczania cewników do hemodializy</t>
  </si>
  <si>
    <t>5 ml</t>
  </si>
  <si>
    <t>op. 20 fiol.</t>
  </si>
  <si>
    <t>Akcesoria do  drobnych zabiegów, rurka intubacyjna do zabiegów z użyciem lasera</t>
  </si>
  <si>
    <t xml:space="preserve">  Cena jednostkowa netto</t>
  </si>
  <si>
    <t>Płytka nosowa do stabilizacji przegrody, teflonowa,   prawa i lewa , sterylna</t>
  </si>
  <si>
    <t>owalna 
45x30 grubość 0,25mm</t>
  </si>
  <si>
    <t>prostokątna
70 x 44 grubość 0,5mm</t>
  </si>
  <si>
    <t xml:space="preserve">Opatrunek donosowy wykonany z hydroksylowanego polimeru octanu winylu ze sznureczkiem
</t>
  </si>
  <si>
    <t>4,5x1,5x2cm</t>
  </si>
  <si>
    <t>8x1x3cm</t>
  </si>
  <si>
    <t xml:space="preserve"> 5,5x1x2,5</t>
  </si>
  <si>
    <t>3,5x1,2x1,2cm</t>
  </si>
  <si>
    <t>Stabilizator termoplastyczny do stabilizacji nosa zewnętrznego po operacji</t>
  </si>
  <si>
    <t>dł. 1,25 - 1,73 cm
wys. 2,25 - 2,63 cm</t>
  </si>
  <si>
    <t>op. 10 szt.</t>
  </si>
  <si>
    <t>Płytka zewnętrzna do stabilizacji przegrody zbudowana z elastycznego aluminium ułatwia modelowanie</t>
  </si>
  <si>
    <t>Opatrunki do wkłuć centralnych</t>
  </si>
  <si>
    <t xml:space="preserve">   Cena jednostkowa netto      </t>
  </si>
  <si>
    <t xml:space="preserve">Przezroczysty opatrunek sterylny z ramką i metką do wkłuć centralnych </t>
  </si>
  <si>
    <t xml:space="preserve">10 cm x 12 cm </t>
  </si>
  <si>
    <t>8,5 cm x 11,5 cm</t>
  </si>
  <si>
    <t xml:space="preserve">Przezroczysty opatrunek do wkłuć centralnych ze wzmocnieniem włókninowym obrzeży z hydrożelem zawierającym 2% r-r glukonianu chlorheksydyny sterylny  </t>
  </si>
  <si>
    <t>op. 25 szt.</t>
  </si>
  <si>
    <t>………………………………………..</t>
  </si>
  <si>
    <t>Zestaw do iniekcji okulistycznych</t>
  </si>
  <si>
    <t xml:space="preserve"> Zestaw do iniekcji wewnątrzgałkowej skład min.:
Serweta na stolik  FS2 100x150
Serweta okulistyczna 50x60 SMS OTWÓR 10X10 nacięcie 8 cm folia 20x20 cm
Kompres z gazy 7,5 x7,5 8w 17 nitek 2 szt
Kocher 13 cm
Opatrunek – wata otoczona włókniną 5,3 x 7,5 cm
Miarka 3,5 – 4,5 płaska, niebieska, plastikowa
Rozwórka metalowa pełne blaszki
Patyczek z watą 15 cm – drewniany,mała główka,fi 0,5 cm 3 szt
</t>
  </si>
  <si>
    <t xml:space="preserve">Ściereczki do rąk rozmiar 30x33x sterylnie pakowane  </t>
  </si>
  <si>
    <t>Gąbka silikonowa, płyn do gonioskopii oraz błękit trypanu</t>
  </si>
  <si>
    <t xml:space="preserve">gąbka silikonowa okrągła </t>
  </si>
  <si>
    <t xml:space="preserve">2,5 x 80 mm </t>
  </si>
  <si>
    <t xml:space="preserve">gąbka silikonowa podłużna z wyżłobieniem </t>
  </si>
  <si>
    <t xml:space="preserve">3,5x 75 x 80 mm </t>
  </si>
  <si>
    <t>płyn do stosowania w gonioskopii</t>
  </si>
  <si>
    <t>2 % HPMC</t>
  </si>
  <si>
    <t>op. 15 ml</t>
  </si>
  <si>
    <t>błękit trypanu do zabiegów FAKO</t>
  </si>
  <si>
    <t>Asortyment jednorazowy do aparatu DORC EVA</t>
  </si>
  <si>
    <t>Wpust przedni - Kaniula infuzyjna do podszycia, jednorazowa</t>
  </si>
  <si>
    <t>20 G, 6 mm</t>
  </si>
  <si>
    <t>Jednorazowy witrektom wykonujący ok 8000 cięć/min +</t>
  </si>
  <si>
    <t>23 G</t>
  </si>
  <si>
    <t>op. 6 szt.</t>
  </si>
  <si>
    <t>Asortyment kompatybilny z aparatem DORC EVA</t>
  </si>
  <si>
    <t xml:space="preserve">Pakiet 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</si>
  <si>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</si>
  <si>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</si>
  <si>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</si>
  <si>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</si>
  <si>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</si>
  <si>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</si>
  <si>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</si>
  <si>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</si>
  <si>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</si>
  <si>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</si>
  <si>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</si>
  <si>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Suma</t>
  </si>
  <si>
    <t>Postępowanie nr 32/2020</t>
  </si>
  <si>
    <t>Załącznik nr 3 do SIWZ - formularz asortymentowo-cenowy</t>
  </si>
  <si>
    <t>10A</t>
  </si>
  <si>
    <t xml:space="preserve">op. 5 amp. </t>
  </si>
  <si>
    <t>* dopuszczenie zgodnie z odpowiedzią na pytanie nr 2</t>
  </si>
  <si>
    <t>* poz. 1 dopuszczenie zgodnie z odpowiedzią na pytanie 4 i 15</t>
  </si>
  <si>
    <t>Zestaw zabiegowy skład min.:
1. rękawice nitrylowe - 2 x para
2. rękawice nitrylowe - 1 x para
3. kompresy włókninowe 4 W o gramaturze 30-40 g/m2 - 6 szt.
4. taśma przylepna włókninowa pokryta hypoalergicznym klejem - 4 szt.</t>
  </si>
  <si>
    <t>1. M
2. L
3. 7,5 cm x 7,5 cm
4. 2 cm x 15 cm</t>
  </si>
  <si>
    <t>*poz. 4 dopuszczenie zgodnie z odpowiedzią na pytanie nr 12</t>
  </si>
  <si>
    <t xml:space="preserve">30x33 </t>
  </si>
  <si>
    <t>* poz. 2 dopuszczenie zgodnie z odpowiedzią na pytanie 16</t>
  </si>
  <si>
    <t>Błękit trypanu</t>
  </si>
  <si>
    <t>*poz. 1 dopuszczenie zgodnie z odpowiedzia na pytanie nr 8, 23 i 26</t>
  </si>
  <si>
    <t>*poz. 2 dopuszczenie zgodnie z odpowiedzia na pytanie nr 9 i 27</t>
  </si>
  <si>
    <t>* dopuszczenie zgodnie z odpowiedzią na pytanie 31</t>
  </si>
  <si>
    <t>* dopuszczenie zgodnie z odpowiedzią na pytanie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</si>
</sst>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25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</font>
    <font>
      <b/>
      <sz val="7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</font>
    <font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7"/>
      <color rgb="FF00000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i/>
      <sz val="7"/>
      <color rgb="FF000000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i/>
      <sz val="7.5"/>
      <name val="Arial"/>
      <family val="2"/>
      <charset val="238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7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1" fillId="6" borderId="2" xfId="1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9" fontId="1" fillId="2" borderId="0" xfId="0" applyNumberFormat="1" applyFont="1" applyFill="1" applyAlignment="1">
      <alignment horizontal="center" vertical="center" wrapText="1"/>
    </xf>
    <xf numFmtId="164" fontId="5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9" fontId="1" fillId="5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164" fontId="1" fillId="0" borderId="0" xfId="0" applyNumberFormat="1" applyFont="1"/>
    <xf numFmtId="164" fontId="3" fillId="7" borderId="2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" fillId="0" borderId="2" xfId="2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1" fillId="6" borderId="10" xfId="1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164" fontId="1" fillId="5" borderId="2" xfId="1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8" fillId="5" borderId="0" xfId="0" applyFont="1" applyFill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/>
    <xf numFmtId="9" fontId="1" fillId="0" borderId="10" xfId="0" applyNumberFormat="1" applyFont="1" applyBorder="1" applyAlignment="1">
      <alignment horizontal="center" vertical="center" wrapText="1"/>
    </xf>
    <xf numFmtId="164" fontId="1" fillId="5" borderId="2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 wrapText="1"/>
    </xf>
    <xf numFmtId="0" fontId="12" fillId="5" borderId="0" xfId="0" applyFont="1" applyFill="1"/>
    <xf numFmtId="0" fontId="8" fillId="0" borderId="0" xfId="0" applyFont="1" applyAlignment="1">
      <alignment wrapText="1"/>
    </xf>
    <xf numFmtId="0" fontId="8" fillId="0" borderId="0" xfId="0" applyFont="1"/>
    <xf numFmtId="0" fontId="3" fillId="0" borderId="3" xfId="0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5" borderId="15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164" fontId="1" fillId="0" borderId="21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44" fontId="15" fillId="0" borderId="5" xfId="0" applyNumberFormat="1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3" fontId="18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right" vertical="center" wrapText="1"/>
    </xf>
    <xf numFmtId="164" fontId="14" fillId="6" borderId="2" xfId="1" applyNumberFormat="1" applyFont="1" applyFill="1" applyBorder="1" applyAlignment="1">
      <alignment horizontal="center" vertical="center" wrapText="1"/>
    </xf>
    <xf numFmtId="9" fontId="14" fillId="0" borderId="2" xfId="1" applyNumberFormat="1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0" fontId="14" fillId="0" borderId="3" xfId="0" applyNumberFormat="1" applyFont="1" applyBorder="1" applyAlignment="1">
      <alignment horizontal="left" vertical="center" wrapText="1"/>
    </xf>
    <xf numFmtId="4" fontId="14" fillId="5" borderId="0" xfId="1" applyNumberFormat="1" applyFont="1" applyFill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3" fontId="18" fillId="0" borderId="0" xfId="1" applyNumberFormat="1" applyFont="1" applyAlignment="1">
      <alignment horizontal="center" vertical="center" wrapText="1"/>
    </xf>
    <xf numFmtId="166" fontId="14" fillId="0" borderId="0" xfId="1" applyNumberFormat="1" applyFont="1" applyAlignment="1">
      <alignment horizontal="right" vertical="center" wrapText="1"/>
    </xf>
    <xf numFmtId="164" fontId="14" fillId="2" borderId="0" xfId="1" applyNumberFormat="1" applyFont="1" applyFill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9" fontId="14" fillId="2" borderId="0" xfId="0" applyNumberFormat="1" applyFont="1" applyFill="1" applyAlignment="1">
      <alignment horizontal="center" vertical="center" wrapText="1"/>
    </xf>
    <xf numFmtId="0" fontId="19" fillId="0" borderId="0" xfId="0" applyFont="1"/>
    <xf numFmtId="0" fontId="14" fillId="0" borderId="0" xfId="0" applyFont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44" fontId="15" fillId="0" borderId="4" xfId="0" applyNumberFormat="1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4" fontId="14" fillId="5" borderId="2" xfId="1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44" fontId="14" fillId="0" borderId="2" xfId="0" applyNumberFormat="1" applyFont="1" applyBorder="1" applyAlignment="1">
      <alignment horizontal="center" vertical="center" wrapText="1"/>
    </xf>
    <xf numFmtId="3" fontId="18" fillId="5" borderId="3" xfId="1" applyNumberFormat="1" applyFont="1" applyFill="1" applyBorder="1" applyAlignment="1">
      <alignment horizontal="center" vertical="center" wrapText="1"/>
    </xf>
    <xf numFmtId="164" fontId="14" fillId="4" borderId="2" xfId="1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44" fontId="15" fillId="0" borderId="0" xfId="0" applyNumberFormat="1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9" fontId="14" fillId="2" borderId="0" xfId="1" applyNumberFormat="1" applyFont="1" applyFill="1" applyAlignment="1">
      <alignment horizontal="center" vertical="center" wrapText="1"/>
    </xf>
    <xf numFmtId="0" fontId="19" fillId="0" borderId="0" xfId="1" applyFont="1"/>
    <xf numFmtId="0" fontId="20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 wrapText="1"/>
    </xf>
    <xf numFmtId="164" fontId="22" fillId="0" borderId="2" xfId="1" applyNumberFormat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164" fontId="20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top"/>
    </xf>
    <xf numFmtId="4" fontId="1" fillId="0" borderId="8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0" xfId="0" applyFont="1" applyAlignment="1">
      <alignment horizontal="center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 2 3" xfId="1" xr:uid="{2B48A3AE-F443-46CD-9E09-8FBB5911719B}"/>
    <cellStyle name="Normalny 3" xfId="2" xr:uid="{0062CF3F-D605-4CEA-95F4-4C1F3666A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23524-53A6-405D-90F9-9640E4D2AEB3}">
  <dimension ref="A1:M134"/>
  <sheetViews>
    <sheetView tabSelected="1" topLeftCell="A119" workbookViewId="0">
      <selection activeCell="G117" sqref="G117"/>
    </sheetView>
  </sheetViews>
  <sheetFormatPr defaultRowHeight="15" x14ac:dyDescent="0.25"/>
  <cols>
    <col min="1" max="1" width="7.7109375" customWidth="1"/>
    <col min="2" max="2" width="52.42578125" customWidth="1"/>
    <col min="3" max="3" width="23.85546875" customWidth="1"/>
    <col min="4" max="4" width="14.5703125" customWidth="1"/>
  </cols>
  <sheetData>
    <row r="1" spans="1:12" x14ac:dyDescent="0.25">
      <c r="B1" s="243" t="s">
        <v>121</v>
      </c>
      <c r="D1" s="243" t="s">
        <v>122</v>
      </c>
    </row>
    <row r="6" spans="1:12" x14ac:dyDescent="0.25">
      <c r="A6" s="1"/>
      <c r="B6" s="2" t="s">
        <v>0</v>
      </c>
      <c r="C6" s="3">
        <v>1</v>
      </c>
      <c r="D6" s="247" t="s">
        <v>1</v>
      </c>
      <c r="E6" s="247"/>
      <c r="F6" s="247"/>
      <c r="G6" s="247"/>
      <c r="H6" s="247"/>
      <c r="I6" s="247"/>
      <c r="J6" s="247"/>
      <c r="K6" s="248"/>
      <c r="L6" s="248"/>
    </row>
    <row r="7" spans="1:12" ht="36" x14ac:dyDescent="0.25">
      <c r="A7" s="4" t="s">
        <v>2</v>
      </c>
      <c r="B7" s="5" t="s">
        <v>3</v>
      </c>
      <c r="C7" s="6" t="s">
        <v>4</v>
      </c>
      <c r="D7" s="7" t="s">
        <v>5</v>
      </c>
      <c r="E7" s="8" t="s">
        <v>6</v>
      </c>
      <c r="F7" s="9" t="s">
        <v>7</v>
      </c>
      <c r="G7" s="11" t="s">
        <v>8</v>
      </c>
      <c r="H7" s="7" t="s">
        <v>9</v>
      </c>
      <c r="I7" s="11" t="s">
        <v>10</v>
      </c>
      <c r="J7" s="11" t="s">
        <v>11</v>
      </c>
      <c r="K7" s="7" t="s">
        <v>12</v>
      </c>
      <c r="L7" s="7" t="s">
        <v>13</v>
      </c>
    </row>
    <row r="8" spans="1:12" ht="46.5" customHeight="1" x14ac:dyDescent="0.25">
      <c r="A8" s="12">
        <v>1</v>
      </c>
      <c r="B8" s="13" t="s">
        <v>14</v>
      </c>
      <c r="C8" s="6"/>
      <c r="D8" s="14" t="s">
        <v>15</v>
      </c>
      <c r="E8" s="15">
        <v>20</v>
      </c>
      <c r="F8" s="16"/>
      <c r="G8" s="17">
        <f>ROUND(F8*(1+H8),2)</f>
        <v>0</v>
      </c>
      <c r="H8" s="18">
        <v>0.08</v>
      </c>
      <c r="I8" s="17">
        <f>ROUND(F8*E8,2)</f>
        <v>0</v>
      </c>
      <c r="J8" s="17">
        <f>ROUND(I8*(1+H8),2)</f>
        <v>0</v>
      </c>
      <c r="K8" s="7"/>
      <c r="L8" s="7"/>
    </row>
    <row r="9" spans="1:12" ht="42" customHeight="1" x14ac:dyDescent="0.25">
      <c r="A9" s="19">
        <v>2</v>
      </c>
      <c r="B9" s="13" t="s">
        <v>16</v>
      </c>
      <c r="C9" s="19"/>
      <c r="D9" s="14" t="s">
        <v>15</v>
      </c>
      <c r="E9" s="15">
        <v>30</v>
      </c>
      <c r="F9" s="20"/>
      <c r="G9" s="17">
        <f>ROUND(F9*(1+H9),2)</f>
        <v>0</v>
      </c>
      <c r="H9" s="18">
        <v>0.08</v>
      </c>
      <c r="I9" s="17">
        <f>ROUND(F9*E9,2)</f>
        <v>0</v>
      </c>
      <c r="J9" s="17">
        <f>ROUND(I9*(1+H9),2)</f>
        <v>0</v>
      </c>
      <c r="K9" s="21"/>
      <c r="L9" s="21"/>
    </row>
    <row r="10" spans="1:12" x14ac:dyDescent="0.25">
      <c r="A10" s="22"/>
      <c r="B10" s="23"/>
      <c r="C10" s="24"/>
      <c r="D10" s="24"/>
      <c r="E10" s="24"/>
      <c r="F10" s="24"/>
      <c r="G10" s="25"/>
      <c r="H10" s="18" t="s">
        <v>17</v>
      </c>
      <c r="I10" s="11">
        <f>SUM(I8:I9)</f>
        <v>0</v>
      </c>
      <c r="J10" s="11">
        <f>SUM(J8:J9)</f>
        <v>0</v>
      </c>
      <c r="K10" s="26"/>
      <c r="L10" s="26"/>
    </row>
    <row r="11" spans="1:12" x14ac:dyDescent="0.25">
      <c r="A11" s="1"/>
      <c r="B11" s="27"/>
      <c r="C11" s="28"/>
      <c r="D11" s="28"/>
      <c r="E11" s="29"/>
      <c r="F11" s="30"/>
      <c r="G11" s="31"/>
      <c r="H11" s="32"/>
      <c r="I11" s="33"/>
      <c r="J11" s="33"/>
      <c r="K11" s="249" t="s">
        <v>18</v>
      </c>
      <c r="L11" s="249"/>
    </row>
    <row r="14" spans="1:12" x14ac:dyDescent="0.25">
      <c r="A14" s="34"/>
      <c r="B14" s="35" t="s">
        <v>0</v>
      </c>
      <c r="C14" s="36">
        <v>2</v>
      </c>
      <c r="D14" s="250" t="s">
        <v>19</v>
      </c>
      <c r="E14" s="250"/>
      <c r="F14" s="250"/>
      <c r="G14" s="250"/>
      <c r="H14" s="250"/>
      <c r="I14" s="250"/>
      <c r="J14" s="250"/>
      <c r="K14" s="250"/>
      <c r="L14" s="250"/>
    </row>
    <row r="15" spans="1:12" ht="27" x14ac:dyDescent="0.25">
      <c r="A15" s="37" t="s">
        <v>2</v>
      </c>
      <c r="B15" s="38" t="s">
        <v>3</v>
      </c>
      <c r="C15" s="39" t="s">
        <v>4</v>
      </c>
      <c r="D15" s="39" t="s">
        <v>5</v>
      </c>
      <c r="E15" s="40" t="s">
        <v>6</v>
      </c>
      <c r="F15" s="41" t="s">
        <v>20</v>
      </c>
      <c r="G15" s="43" t="s">
        <v>8</v>
      </c>
      <c r="H15" s="39" t="s">
        <v>21</v>
      </c>
      <c r="I15" s="43" t="s">
        <v>10</v>
      </c>
      <c r="J15" s="43" t="s">
        <v>11</v>
      </c>
      <c r="K15" s="44" t="s">
        <v>22</v>
      </c>
      <c r="L15" s="39" t="s">
        <v>13</v>
      </c>
    </row>
    <row r="16" spans="1:12" x14ac:dyDescent="0.25">
      <c r="A16" s="45">
        <v>1</v>
      </c>
      <c r="B16" s="251" t="s">
        <v>23</v>
      </c>
      <c r="C16" s="46" t="s">
        <v>24</v>
      </c>
      <c r="D16" s="47" t="s">
        <v>25</v>
      </c>
      <c r="E16" s="48">
        <v>10</v>
      </c>
      <c r="F16" s="49"/>
      <c r="G16" s="50">
        <f>ROUND(F16*(1+H16),2)</f>
        <v>0</v>
      </c>
      <c r="H16" s="18">
        <v>0.08</v>
      </c>
      <c r="I16" s="51">
        <f>ROUND(F16*E16,2)</f>
        <v>0</v>
      </c>
      <c r="J16" s="51">
        <f t="shared" ref="J16:J20" si="0">ROUND(I16*(1+H16),2)</f>
        <v>0</v>
      </c>
      <c r="K16" s="52"/>
      <c r="L16" s="53"/>
    </row>
    <row r="17" spans="1:13" x14ac:dyDescent="0.25">
      <c r="A17" s="45">
        <v>2</v>
      </c>
      <c r="B17" s="252"/>
      <c r="C17" s="46" t="s">
        <v>26</v>
      </c>
      <c r="D17" s="47" t="s">
        <v>25</v>
      </c>
      <c r="E17" s="48">
        <v>24</v>
      </c>
      <c r="F17" s="54"/>
      <c r="G17" s="50">
        <f t="shared" ref="G17:G20" si="1">ROUND(F17*(1+H17),2)</f>
        <v>0</v>
      </c>
      <c r="H17" s="18">
        <v>0.08</v>
      </c>
      <c r="I17" s="51">
        <f t="shared" ref="I17:I20" si="2">ROUND(F17*E17,2)</f>
        <v>0</v>
      </c>
      <c r="J17" s="51">
        <f t="shared" si="0"/>
        <v>0</v>
      </c>
      <c r="K17" s="52"/>
      <c r="L17" s="53"/>
    </row>
    <row r="18" spans="1:13" ht="35.25" customHeight="1" x14ac:dyDescent="0.25">
      <c r="A18" s="45">
        <v>3</v>
      </c>
      <c r="B18" s="55" t="s">
        <v>27</v>
      </c>
      <c r="C18" s="46" t="s">
        <v>28</v>
      </c>
      <c r="D18" s="47" t="s">
        <v>25</v>
      </c>
      <c r="E18" s="56">
        <v>1</v>
      </c>
      <c r="F18" s="54"/>
      <c r="G18" s="50">
        <f t="shared" si="1"/>
        <v>0</v>
      </c>
      <c r="H18" s="57">
        <v>0.08</v>
      </c>
      <c r="I18" s="51">
        <f t="shared" si="2"/>
        <v>0</v>
      </c>
      <c r="J18" s="51">
        <f t="shared" si="0"/>
        <v>0</v>
      </c>
      <c r="K18" s="52"/>
      <c r="L18" s="52"/>
    </row>
    <row r="19" spans="1:13" ht="22.5" customHeight="1" x14ac:dyDescent="0.25">
      <c r="A19" s="45">
        <v>4</v>
      </c>
      <c r="B19" s="58" t="s">
        <v>29</v>
      </c>
      <c r="C19" s="39"/>
      <c r="D19" s="47" t="s">
        <v>25</v>
      </c>
      <c r="E19" s="56">
        <v>90</v>
      </c>
      <c r="F19" s="54"/>
      <c r="G19" s="50">
        <f t="shared" si="1"/>
        <v>0</v>
      </c>
      <c r="H19" s="18">
        <v>0.08</v>
      </c>
      <c r="I19" s="51">
        <f t="shared" si="2"/>
        <v>0</v>
      </c>
      <c r="J19" s="51">
        <f t="shared" si="0"/>
        <v>0</v>
      </c>
      <c r="K19" s="52"/>
      <c r="L19" s="52"/>
    </row>
    <row r="20" spans="1:13" ht="33" customHeight="1" x14ac:dyDescent="0.25">
      <c r="A20" s="45">
        <v>5</v>
      </c>
      <c r="B20" s="59" t="s">
        <v>30</v>
      </c>
      <c r="C20" s="46"/>
      <c r="D20" s="47" t="s">
        <v>25</v>
      </c>
      <c r="E20" s="56">
        <v>1</v>
      </c>
      <c r="F20" s="54"/>
      <c r="G20" s="50">
        <f t="shared" si="1"/>
        <v>0</v>
      </c>
      <c r="H20" s="18">
        <v>0.08</v>
      </c>
      <c r="I20" s="51">
        <f t="shared" si="2"/>
        <v>0</v>
      </c>
      <c r="J20" s="51">
        <f t="shared" si="0"/>
        <v>0</v>
      </c>
      <c r="K20" s="52"/>
      <c r="L20" s="52"/>
    </row>
    <row r="21" spans="1:13" x14ac:dyDescent="0.25">
      <c r="A21" s="34"/>
      <c r="B21" s="253"/>
      <c r="C21" s="253"/>
      <c r="D21" s="253"/>
      <c r="E21" s="253"/>
      <c r="F21" s="253"/>
      <c r="G21" s="60"/>
      <c r="H21" s="32" t="s">
        <v>17</v>
      </c>
      <c r="I21" s="61">
        <f>SUM(I16:I20)</f>
        <v>0</v>
      </c>
      <c r="J21" s="61">
        <f>SUM(J16:J20)</f>
        <v>0</v>
      </c>
      <c r="K21" s="62"/>
      <c r="L21" s="63"/>
    </row>
    <row r="22" spans="1:13" x14ac:dyDescent="0.25">
      <c r="A22" s="34"/>
      <c r="B22" s="64"/>
      <c r="C22" s="65"/>
      <c r="D22" s="65"/>
      <c r="E22" s="1"/>
      <c r="F22" s="31"/>
      <c r="G22" s="60"/>
      <c r="H22" s="32"/>
      <c r="I22" s="66"/>
      <c r="J22" s="66"/>
      <c r="K22" s="249" t="s">
        <v>18</v>
      </c>
      <c r="L22" s="249"/>
    </row>
    <row r="26" spans="1:13" x14ac:dyDescent="0.25">
      <c r="A26" s="1"/>
      <c r="B26" s="2" t="s">
        <v>0</v>
      </c>
      <c r="C26" s="3">
        <v>3</v>
      </c>
      <c r="D26" s="254" t="s">
        <v>31</v>
      </c>
      <c r="E26" s="254"/>
      <c r="F26" s="254"/>
      <c r="G26" s="254"/>
      <c r="H26" s="254"/>
      <c r="I26" s="254"/>
      <c r="J26" s="254"/>
      <c r="K26" s="67"/>
      <c r="L26" s="63"/>
    </row>
    <row r="27" spans="1:13" ht="36" x14ac:dyDescent="0.25">
      <c r="A27" s="68" t="s">
        <v>2</v>
      </c>
      <c r="B27" s="5" t="s">
        <v>3</v>
      </c>
      <c r="C27" s="6" t="s">
        <v>4</v>
      </c>
      <c r="D27" s="7" t="s">
        <v>5</v>
      </c>
      <c r="E27" s="8" t="s">
        <v>6</v>
      </c>
      <c r="F27" s="42" t="s">
        <v>32</v>
      </c>
      <c r="G27" s="11" t="s">
        <v>8</v>
      </c>
      <c r="H27" s="7" t="s">
        <v>9</v>
      </c>
      <c r="I27" s="11" t="s">
        <v>10</v>
      </c>
      <c r="J27" s="11" t="s">
        <v>11</v>
      </c>
      <c r="K27" s="6" t="s">
        <v>12</v>
      </c>
      <c r="L27" s="39" t="s">
        <v>13</v>
      </c>
    </row>
    <row r="28" spans="1:13" ht="63" customHeight="1" x14ac:dyDescent="0.25">
      <c r="A28" s="37">
        <v>1</v>
      </c>
      <c r="B28" s="69" t="s">
        <v>33</v>
      </c>
      <c r="C28" s="70" t="s">
        <v>34</v>
      </c>
      <c r="D28" s="19" t="s">
        <v>25</v>
      </c>
      <c r="E28" s="15">
        <v>4500</v>
      </c>
      <c r="F28" s="16"/>
      <c r="G28" s="17">
        <f>ROUND(F28*(1+H28),2)</f>
        <v>0</v>
      </c>
      <c r="H28" s="18">
        <v>0.08</v>
      </c>
      <c r="I28" s="17">
        <f>ROUND(F28*E28,2)</f>
        <v>0</v>
      </c>
      <c r="J28" s="17">
        <f t="shared" ref="J28:J31" si="3">ROUND(I28*(1+H28),2)</f>
        <v>0</v>
      </c>
      <c r="K28" s="21"/>
      <c r="L28" s="21"/>
      <c r="M28" s="245" t="s">
        <v>133</v>
      </c>
    </row>
    <row r="29" spans="1:13" ht="71.25" customHeight="1" x14ac:dyDescent="0.25">
      <c r="A29" s="71">
        <v>2</v>
      </c>
      <c r="B29" s="72" t="s">
        <v>127</v>
      </c>
      <c r="C29" s="73" t="s">
        <v>128</v>
      </c>
      <c r="D29" s="19" t="s">
        <v>25</v>
      </c>
      <c r="E29" s="15">
        <v>4000</v>
      </c>
      <c r="F29" s="16"/>
      <c r="G29" s="17">
        <f t="shared" ref="G29:G31" si="4">ROUND(F29*(1+H29),2)</f>
        <v>0</v>
      </c>
      <c r="H29" s="18">
        <v>0.08</v>
      </c>
      <c r="I29" s="17">
        <f t="shared" ref="I29:I31" si="5">ROUND(F29*E29,2)</f>
        <v>0</v>
      </c>
      <c r="J29" s="17">
        <f t="shared" si="3"/>
        <v>0</v>
      </c>
      <c r="K29" s="21"/>
      <c r="L29" s="21"/>
      <c r="M29" s="245" t="s">
        <v>134</v>
      </c>
    </row>
    <row r="30" spans="1:13" ht="88.5" customHeight="1" x14ac:dyDescent="0.25">
      <c r="A30" s="37">
        <v>3</v>
      </c>
      <c r="B30" s="72" t="s">
        <v>35</v>
      </c>
      <c r="C30" s="74"/>
      <c r="D30" s="74" t="s">
        <v>36</v>
      </c>
      <c r="E30" s="15">
        <v>202</v>
      </c>
      <c r="F30" s="16"/>
      <c r="G30" s="17">
        <f t="shared" si="4"/>
        <v>0</v>
      </c>
      <c r="H30" s="18">
        <v>0.08</v>
      </c>
      <c r="I30" s="17">
        <f t="shared" si="5"/>
        <v>0</v>
      </c>
      <c r="J30" s="17">
        <f t="shared" si="3"/>
        <v>0</v>
      </c>
      <c r="K30" s="21"/>
      <c r="L30" s="21"/>
    </row>
    <row r="31" spans="1:13" ht="71.25" customHeight="1" x14ac:dyDescent="0.25">
      <c r="A31" s="19">
        <v>4</v>
      </c>
      <c r="B31" s="69" t="s">
        <v>37</v>
      </c>
      <c r="C31" s="74"/>
      <c r="D31" s="74" t="s">
        <v>36</v>
      </c>
      <c r="E31" s="15">
        <v>200</v>
      </c>
      <c r="F31" s="16"/>
      <c r="G31" s="17">
        <f t="shared" si="4"/>
        <v>0</v>
      </c>
      <c r="H31" s="18">
        <v>0.08</v>
      </c>
      <c r="I31" s="17">
        <f t="shared" si="5"/>
        <v>0</v>
      </c>
      <c r="J31" s="17">
        <f t="shared" si="3"/>
        <v>0</v>
      </c>
      <c r="K31" s="21"/>
      <c r="L31" s="21"/>
      <c r="M31" s="245" t="s">
        <v>129</v>
      </c>
    </row>
    <row r="32" spans="1:13" x14ac:dyDescent="0.25">
      <c r="A32" s="22"/>
      <c r="B32" s="27" t="s">
        <v>38</v>
      </c>
      <c r="C32" s="75"/>
      <c r="D32" s="75"/>
      <c r="E32" s="76"/>
      <c r="F32" s="77"/>
      <c r="G32" s="25"/>
      <c r="H32" s="78" t="s">
        <v>17</v>
      </c>
      <c r="I32" s="11">
        <f>SUM(I28:I31)</f>
        <v>0</v>
      </c>
      <c r="J32" s="11">
        <f>SUM(J28:J31)</f>
        <v>0</v>
      </c>
      <c r="K32" s="79"/>
      <c r="L32" s="79"/>
    </row>
    <row r="33" spans="1:13" x14ac:dyDescent="0.25">
      <c r="A33" s="1"/>
      <c r="B33" s="80"/>
      <c r="C33" s="28"/>
      <c r="D33" s="28"/>
      <c r="E33" s="29"/>
      <c r="F33" s="30"/>
      <c r="G33" s="31"/>
      <c r="H33" s="81"/>
      <c r="I33" s="33"/>
      <c r="J33" s="82"/>
      <c r="K33" s="249" t="s">
        <v>18</v>
      </c>
      <c r="L33" s="249"/>
    </row>
    <row r="34" spans="1:13" ht="25.5" customHeight="1" x14ac:dyDescent="0.25">
      <c r="B34" s="83" t="s">
        <v>39</v>
      </c>
    </row>
    <row r="38" spans="1:13" x14ac:dyDescent="0.25">
      <c r="A38" s="1"/>
      <c r="B38" s="2" t="s">
        <v>0</v>
      </c>
      <c r="C38" s="3">
        <v>4</v>
      </c>
      <c r="D38" s="255" t="s">
        <v>40</v>
      </c>
      <c r="E38" s="255"/>
      <c r="F38" s="255"/>
      <c r="G38" s="255"/>
      <c r="H38" s="255"/>
      <c r="I38" s="255"/>
      <c r="J38" s="255"/>
      <c r="K38" s="248"/>
      <c r="L38" s="248"/>
    </row>
    <row r="39" spans="1:13" ht="36" x14ac:dyDescent="0.25">
      <c r="A39" s="68" t="s">
        <v>2</v>
      </c>
      <c r="B39" s="38" t="s">
        <v>3</v>
      </c>
      <c r="C39" s="39" t="s">
        <v>4</v>
      </c>
      <c r="D39" s="7" t="s">
        <v>5</v>
      </c>
      <c r="E39" s="8" t="s">
        <v>6</v>
      </c>
      <c r="F39" s="42" t="s">
        <v>7</v>
      </c>
      <c r="G39" s="11" t="s">
        <v>8</v>
      </c>
      <c r="H39" s="7" t="s">
        <v>9</v>
      </c>
      <c r="I39" s="11" t="s">
        <v>10</v>
      </c>
      <c r="J39" s="11" t="s">
        <v>11</v>
      </c>
      <c r="K39" s="7" t="s">
        <v>12</v>
      </c>
      <c r="L39" s="7" t="s">
        <v>13</v>
      </c>
    </row>
    <row r="40" spans="1:13" ht="261.75" customHeight="1" x14ac:dyDescent="0.25">
      <c r="A40" s="19">
        <v>1</v>
      </c>
      <c r="B40" s="84" t="s">
        <v>41</v>
      </c>
      <c r="C40" s="85"/>
      <c r="D40" s="86" t="s">
        <v>25</v>
      </c>
      <c r="E40" s="15">
        <v>882</v>
      </c>
      <c r="F40" s="87"/>
      <c r="G40" s="17">
        <f>ROUND(F40*(1+H40),2)</f>
        <v>0</v>
      </c>
      <c r="H40" s="18">
        <v>0.08</v>
      </c>
      <c r="I40" s="17">
        <f>ROUND(F40*E40,2)</f>
        <v>0</v>
      </c>
      <c r="J40" s="17">
        <f t="shared" ref="J40:J43" si="6">ROUND(I40*(1+H40),2)</f>
        <v>0</v>
      </c>
      <c r="K40" s="21"/>
      <c r="L40" s="21"/>
    </row>
    <row r="41" spans="1:13" ht="224.25" x14ac:dyDescent="0.25">
      <c r="A41" s="19">
        <v>2</v>
      </c>
      <c r="B41" s="84" t="s">
        <v>42</v>
      </c>
      <c r="C41" s="85"/>
      <c r="D41" s="86" t="s">
        <v>25</v>
      </c>
      <c r="E41" s="15">
        <v>216</v>
      </c>
      <c r="F41" s="87"/>
      <c r="G41" s="17">
        <f t="shared" ref="G41:G43" si="7">ROUND(F41*(1+H41),2)</f>
        <v>0</v>
      </c>
      <c r="H41" s="18">
        <v>0.08</v>
      </c>
      <c r="I41" s="17">
        <f t="shared" ref="I41:I43" si="8">ROUND(F41*E41,2)</f>
        <v>0</v>
      </c>
      <c r="J41" s="17">
        <f t="shared" si="6"/>
        <v>0</v>
      </c>
      <c r="K41" s="21"/>
      <c r="L41" s="21"/>
    </row>
    <row r="42" spans="1:13" ht="156" customHeight="1" x14ac:dyDescent="0.25">
      <c r="A42" s="19">
        <v>3</v>
      </c>
      <c r="B42" s="84" t="s">
        <v>43</v>
      </c>
      <c r="C42" s="89"/>
      <c r="D42" s="86" t="s">
        <v>25</v>
      </c>
      <c r="E42" s="15">
        <v>789</v>
      </c>
      <c r="F42" s="88"/>
      <c r="G42" s="17">
        <f t="shared" si="7"/>
        <v>0</v>
      </c>
      <c r="H42" s="18">
        <v>0.08</v>
      </c>
      <c r="I42" s="17">
        <f t="shared" si="8"/>
        <v>0</v>
      </c>
      <c r="J42" s="17">
        <f t="shared" si="6"/>
        <v>0</v>
      </c>
      <c r="K42" s="21"/>
      <c r="L42" s="21"/>
      <c r="M42" s="245" t="s">
        <v>136</v>
      </c>
    </row>
    <row r="43" spans="1:13" ht="57" customHeight="1" x14ac:dyDescent="0.25">
      <c r="A43" s="19">
        <v>4</v>
      </c>
      <c r="B43" s="90" t="s">
        <v>44</v>
      </c>
      <c r="C43" s="91"/>
      <c r="D43" s="92" t="s">
        <v>25</v>
      </c>
      <c r="E43" s="15">
        <v>245</v>
      </c>
      <c r="F43" s="88"/>
      <c r="G43" s="17">
        <f t="shared" si="7"/>
        <v>0</v>
      </c>
      <c r="H43" s="18">
        <v>0.08</v>
      </c>
      <c r="I43" s="17">
        <f t="shared" si="8"/>
        <v>0</v>
      </c>
      <c r="J43" s="17">
        <f t="shared" si="6"/>
        <v>0</v>
      </c>
      <c r="K43" s="21"/>
      <c r="L43" s="21"/>
      <c r="M43" s="245" t="s">
        <v>135</v>
      </c>
    </row>
    <row r="44" spans="1:13" x14ac:dyDescent="0.25">
      <c r="A44" s="22"/>
      <c r="B44" s="246" t="s">
        <v>45</v>
      </c>
      <c r="C44" s="246"/>
      <c r="D44" s="246"/>
      <c r="E44" s="246"/>
      <c r="F44" s="246"/>
      <c r="G44" s="25"/>
      <c r="H44" s="18" t="s">
        <v>17</v>
      </c>
      <c r="I44" s="11">
        <f>SUM(I40:I43)</f>
        <v>0</v>
      </c>
      <c r="J44" s="11">
        <f>SUM(J40:J43)</f>
        <v>0</v>
      </c>
      <c r="K44" s="26"/>
      <c r="L44" s="26"/>
    </row>
    <row r="45" spans="1:13" ht="35.25" customHeight="1" x14ac:dyDescent="0.25">
      <c r="A45" s="1"/>
      <c r="B45" s="257" t="s">
        <v>46</v>
      </c>
      <c r="C45" s="258"/>
      <c r="D45" s="258"/>
      <c r="E45" s="258"/>
      <c r="F45" s="258"/>
      <c r="G45" s="31"/>
      <c r="H45" s="32"/>
      <c r="I45" s="33"/>
      <c r="J45" s="33"/>
      <c r="K45" s="93"/>
      <c r="L45" s="93"/>
    </row>
    <row r="48" spans="1:13" x14ac:dyDescent="0.25">
      <c r="A48" s="34"/>
      <c r="B48" s="2" t="s">
        <v>0</v>
      </c>
      <c r="C48" s="3">
        <v>5</v>
      </c>
      <c r="D48" s="259" t="s">
        <v>47</v>
      </c>
      <c r="E48" s="259"/>
      <c r="F48" s="259"/>
      <c r="G48" s="259"/>
      <c r="H48" s="259"/>
      <c r="I48" s="259"/>
      <c r="J48" s="259"/>
      <c r="K48" s="94"/>
      <c r="L48" s="63"/>
    </row>
    <row r="49" spans="1:12" ht="36" x14ac:dyDescent="0.25">
      <c r="A49" s="95" t="s">
        <v>2</v>
      </c>
      <c r="B49" s="96" t="s">
        <v>3</v>
      </c>
      <c r="C49" s="39" t="s">
        <v>4</v>
      </c>
      <c r="D49" s="7" t="s">
        <v>5</v>
      </c>
      <c r="E49" s="8" t="s">
        <v>6</v>
      </c>
      <c r="F49" s="42" t="s">
        <v>48</v>
      </c>
      <c r="G49" s="42" t="s">
        <v>8</v>
      </c>
      <c r="H49" s="7" t="s">
        <v>9</v>
      </c>
      <c r="I49" s="42" t="s">
        <v>10</v>
      </c>
      <c r="J49" s="42" t="s">
        <v>11</v>
      </c>
      <c r="K49" s="39" t="s">
        <v>49</v>
      </c>
      <c r="L49" s="7" t="s">
        <v>13</v>
      </c>
    </row>
    <row r="50" spans="1:12" x14ac:dyDescent="0.25">
      <c r="A50" s="37">
        <v>1</v>
      </c>
      <c r="B50" s="260" t="s">
        <v>50</v>
      </c>
      <c r="C50" s="97" t="s">
        <v>51</v>
      </c>
      <c r="D50" s="14" t="s">
        <v>52</v>
      </c>
      <c r="E50" s="98">
        <v>48</v>
      </c>
      <c r="F50" s="99"/>
      <c r="G50" s="17">
        <f>ROUND(F50*(1+H50),2)</f>
        <v>0</v>
      </c>
      <c r="H50" s="18">
        <v>0.08</v>
      </c>
      <c r="I50" s="17">
        <f>ROUND(F50*E50,2)</f>
        <v>0</v>
      </c>
      <c r="J50" s="17">
        <f t="shared" ref="J50:J56" si="9">ROUND(I50*(1+H50),2)</f>
        <v>0</v>
      </c>
      <c r="K50" s="45"/>
      <c r="L50" s="100"/>
    </row>
    <row r="51" spans="1:12" ht="44.25" customHeight="1" x14ac:dyDescent="0.25">
      <c r="A51" s="101">
        <v>2</v>
      </c>
      <c r="B51" s="261"/>
      <c r="C51" s="102" t="s">
        <v>53</v>
      </c>
      <c r="D51" s="103" t="s">
        <v>54</v>
      </c>
      <c r="E51" s="104">
        <v>74</v>
      </c>
      <c r="F51" s="99"/>
      <c r="G51" s="17">
        <f t="shared" ref="G51:G56" si="10">ROUND(F51*(1+H51),2)</f>
        <v>0</v>
      </c>
      <c r="H51" s="105">
        <v>0.08</v>
      </c>
      <c r="I51" s="17">
        <f t="shared" ref="I51:I56" si="11">ROUND(F51*E51,2)</f>
        <v>0</v>
      </c>
      <c r="J51" s="17">
        <f t="shared" si="9"/>
        <v>0</v>
      </c>
      <c r="K51" s="101"/>
      <c r="L51" s="106"/>
    </row>
    <row r="52" spans="1:12" x14ac:dyDescent="0.25">
      <c r="A52" s="37">
        <v>3</v>
      </c>
      <c r="B52" s="262" t="s">
        <v>55</v>
      </c>
      <c r="C52" s="37" t="s">
        <v>56</v>
      </c>
      <c r="D52" s="74" t="s">
        <v>25</v>
      </c>
      <c r="E52" s="48">
        <v>20</v>
      </c>
      <c r="F52" s="99"/>
      <c r="G52" s="17">
        <f t="shared" si="10"/>
        <v>0</v>
      </c>
      <c r="H52" s="105">
        <v>0.08</v>
      </c>
      <c r="I52" s="17">
        <f t="shared" si="11"/>
        <v>0</v>
      </c>
      <c r="J52" s="17">
        <f t="shared" si="9"/>
        <v>0</v>
      </c>
      <c r="K52" s="37"/>
      <c r="L52" s="37"/>
    </row>
    <row r="53" spans="1:12" ht="32.25" customHeight="1" x14ac:dyDescent="0.25">
      <c r="A53" s="37">
        <v>4</v>
      </c>
      <c r="B53" s="263"/>
      <c r="C53" s="74" t="s">
        <v>57</v>
      </c>
      <c r="D53" s="74" t="s">
        <v>25</v>
      </c>
      <c r="E53" s="48">
        <v>300</v>
      </c>
      <c r="F53" s="99"/>
      <c r="G53" s="17">
        <f t="shared" si="10"/>
        <v>0</v>
      </c>
      <c r="H53" s="105">
        <v>0.08</v>
      </c>
      <c r="I53" s="17">
        <f t="shared" si="11"/>
        <v>0</v>
      </c>
      <c r="J53" s="17">
        <f t="shared" si="9"/>
        <v>0</v>
      </c>
      <c r="K53" s="37"/>
      <c r="L53" s="37"/>
    </row>
    <row r="54" spans="1:12" ht="67.5" customHeight="1" x14ac:dyDescent="0.25">
      <c r="A54" s="37">
        <v>5</v>
      </c>
      <c r="B54" s="264"/>
      <c r="C54" s="74" t="s">
        <v>58</v>
      </c>
      <c r="D54" s="74" t="s">
        <v>25</v>
      </c>
      <c r="E54" s="48">
        <v>300</v>
      </c>
      <c r="F54" s="99"/>
      <c r="G54" s="17">
        <f t="shared" si="10"/>
        <v>0</v>
      </c>
      <c r="H54" s="105">
        <v>0.08</v>
      </c>
      <c r="I54" s="17">
        <f t="shared" si="11"/>
        <v>0</v>
      </c>
      <c r="J54" s="17">
        <f t="shared" si="9"/>
        <v>0</v>
      </c>
      <c r="K54" s="37"/>
      <c r="L54" s="37"/>
    </row>
    <row r="55" spans="1:12" ht="23.25" customHeight="1" x14ac:dyDescent="0.25">
      <c r="A55" s="37">
        <v>6</v>
      </c>
      <c r="B55" s="265" t="s">
        <v>59</v>
      </c>
      <c r="C55" s="74" t="s">
        <v>57</v>
      </c>
      <c r="D55" s="74" t="s">
        <v>25</v>
      </c>
      <c r="E55" s="48">
        <v>120</v>
      </c>
      <c r="F55" s="99"/>
      <c r="G55" s="17">
        <f t="shared" si="10"/>
        <v>0</v>
      </c>
      <c r="H55" s="18">
        <v>0.08</v>
      </c>
      <c r="I55" s="17">
        <f t="shared" si="11"/>
        <v>0</v>
      </c>
      <c r="J55" s="17">
        <f t="shared" si="9"/>
        <v>0</v>
      </c>
      <c r="K55" s="37"/>
      <c r="L55" s="37"/>
    </row>
    <row r="56" spans="1:12" ht="27.75" customHeight="1" x14ac:dyDescent="0.25">
      <c r="A56" s="37">
        <v>7</v>
      </c>
      <c r="B56" s="265"/>
      <c r="C56" s="74" t="s">
        <v>58</v>
      </c>
      <c r="D56" s="74" t="s">
        <v>25</v>
      </c>
      <c r="E56" s="48">
        <v>30</v>
      </c>
      <c r="F56" s="99"/>
      <c r="G56" s="17">
        <f t="shared" si="10"/>
        <v>0</v>
      </c>
      <c r="H56" s="18">
        <v>0.08</v>
      </c>
      <c r="I56" s="17">
        <f t="shared" si="11"/>
        <v>0</v>
      </c>
      <c r="J56" s="17">
        <f t="shared" si="9"/>
        <v>0</v>
      </c>
      <c r="K56" s="37"/>
      <c r="L56" s="37"/>
    </row>
    <row r="57" spans="1:12" x14ac:dyDescent="0.25">
      <c r="A57" s="34"/>
      <c r="B57" s="108"/>
      <c r="C57" s="109"/>
      <c r="D57" s="34"/>
      <c r="E57" s="94"/>
      <c r="F57" s="110"/>
      <c r="G57" s="111"/>
      <c r="H57" s="112" t="s">
        <v>60</v>
      </c>
      <c r="I57" s="113">
        <f>SUM(I50:I56)</f>
        <v>0</v>
      </c>
      <c r="J57" s="114">
        <f>SUM(J50:J56)</f>
        <v>0</v>
      </c>
      <c r="K57" s="34"/>
      <c r="L57" s="34"/>
    </row>
    <row r="58" spans="1:12" x14ac:dyDescent="0.25">
      <c r="A58" s="34"/>
      <c r="B58" s="108"/>
      <c r="C58" s="109"/>
      <c r="D58" s="34"/>
      <c r="E58" s="94"/>
      <c r="F58" s="110"/>
      <c r="G58" s="111"/>
      <c r="H58" s="115"/>
      <c r="I58" s="115"/>
      <c r="J58" s="115"/>
      <c r="K58" s="249" t="s">
        <v>18</v>
      </c>
      <c r="L58" s="249"/>
    </row>
    <row r="59" spans="1:12" x14ac:dyDescent="0.25">
      <c r="A59" s="1"/>
      <c r="B59" s="2" t="s">
        <v>0</v>
      </c>
      <c r="C59" s="3">
        <v>6</v>
      </c>
      <c r="D59" s="116" t="s">
        <v>61</v>
      </c>
      <c r="E59" s="117"/>
      <c r="F59" s="117"/>
      <c r="G59" s="117"/>
      <c r="H59" s="117"/>
      <c r="I59" s="117"/>
      <c r="J59" s="117"/>
      <c r="K59" s="118"/>
      <c r="L59" s="118"/>
    </row>
    <row r="60" spans="1:12" ht="36" x14ac:dyDescent="0.25">
      <c r="A60" s="68" t="s">
        <v>2</v>
      </c>
      <c r="B60" s="5" t="s">
        <v>3</v>
      </c>
      <c r="C60" s="6" t="s">
        <v>4</v>
      </c>
      <c r="D60" s="6" t="s">
        <v>5</v>
      </c>
      <c r="E60" s="119" t="s">
        <v>6</v>
      </c>
      <c r="F60" s="120" t="s">
        <v>48</v>
      </c>
      <c r="G60" s="121" t="s">
        <v>8</v>
      </c>
      <c r="H60" s="6" t="s">
        <v>9</v>
      </c>
      <c r="I60" s="121" t="s">
        <v>10</v>
      </c>
      <c r="J60" s="121" t="s">
        <v>11</v>
      </c>
      <c r="K60" s="122" t="s">
        <v>12</v>
      </c>
      <c r="L60" s="6" t="s">
        <v>13</v>
      </c>
    </row>
    <row r="61" spans="1:12" ht="45" customHeight="1" x14ac:dyDescent="0.25">
      <c r="A61" s="19">
        <v>1</v>
      </c>
      <c r="B61" s="123" t="s">
        <v>62</v>
      </c>
      <c r="C61" s="46" t="s">
        <v>63</v>
      </c>
      <c r="D61" s="37" t="s">
        <v>25</v>
      </c>
      <c r="E61" s="15">
        <v>35</v>
      </c>
      <c r="F61" s="124"/>
      <c r="G61" s="17">
        <f>ROUND(F61*(1+H61),2)</f>
        <v>0</v>
      </c>
      <c r="H61" s="18">
        <v>0.08</v>
      </c>
      <c r="I61" s="17">
        <f>ROUND(F61*E61,2)</f>
        <v>0</v>
      </c>
      <c r="J61" s="17">
        <f t="shared" ref="J61:J62" si="12">ROUND(I61*(1+H61),2)</f>
        <v>0</v>
      </c>
      <c r="K61" s="125"/>
      <c r="L61" s="126"/>
    </row>
    <row r="62" spans="1:12" ht="33.75" customHeight="1" x14ac:dyDescent="0.25">
      <c r="A62" s="19">
        <v>2</v>
      </c>
      <c r="B62" s="127" t="s">
        <v>64</v>
      </c>
      <c r="C62" s="128" t="s">
        <v>65</v>
      </c>
      <c r="D62" s="129" t="s">
        <v>66</v>
      </c>
      <c r="E62" s="15">
        <v>8</v>
      </c>
      <c r="F62" s="124"/>
      <c r="G62" s="17">
        <f>ROUND(F62*(1+H62),2)</f>
        <v>0</v>
      </c>
      <c r="H62" s="18">
        <v>0.08</v>
      </c>
      <c r="I62" s="17">
        <f>ROUND(F62*E62,2)</f>
        <v>0</v>
      </c>
      <c r="J62" s="17">
        <f t="shared" si="12"/>
        <v>0</v>
      </c>
      <c r="K62" s="130"/>
      <c r="L62" s="131"/>
    </row>
    <row r="63" spans="1:12" x14ac:dyDescent="0.25">
      <c r="A63" s="22"/>
      <c r="B63" s="27"/>
      <c r="C63" s="75"/>
      <c r="D63" s="75"/>
      <c r="E63" s="76"/>
      <c r="F63" s="132"/>
      <c r="G63" s="25"/>
      <c r="H63" s="18" t="s">
        <v>17</v>
      </c>
      <c r="I63" s="11">
        <f>SUM(I61:I62)</f>
        <v>0</v>
      </c>
      <c r="J63" s="11">
        <f>SUM(J61:J62)</f>
        <v>0</v>
      </c>
      <c r="K63" s="133"/>
      <c r="L63" s="26"/>
    </row>
    <row r="66" spans="1:12" x14ac:dyDescent="0.25">
      <c r="A66" s="34"/>
      <c r="B66" s="2" t="s">
        <v>0</v>
      </c>
      <c r="C66" s="3">
        <v>7</v>
      </c>
      <c r="D66" s="134" t="s">
        <v>67</v>
      </c>
      <c r="E66" s="135"/>
      <c r="F66" s="135"/>
      <c r="G66" s="135"/>
      <c r="H66" s="135"/>
      <c r="I66" s="135"/>
      <c r="J66" s="135"/>
      <c r="K66" s="136"/>
      <c r="L66" s="63"/>
    </row>
    <row r="67" spans="1:12" ht="36" x14ac:dyDescent="0.25">
      <c r="A67" s="4" t="s">
        <v>2</v>
      </c>
      <c r="B67" s="137" t="s">
        <v>3</v>
      </c>
      <c r="C67" s="44" t="s">
        <v>4</v>
      </c>
      <c r="D67" s="7" t="s">
        <v>5</v>
      </c>
      <c r="E67" s="8" t="s">
        <v>6</v>
      </c>
      <c r="F67" s="10" t="s">
        <v>68</v>
      </c>
      <c r="G67" s="11" t="s">
        <v>8</v>
      </c>
      <c r="H67" s="7" t="s">
        <v>9</v>
      </c>
      <c r="I67" s="11" t="s">
        <v>10</v>
      </c>
      <c r="J67" s="11" t="s">
        <v>11</v>
      </c>
      <c r="K67" s="138" t="s">
        <v>12</v>
      </c>
      <c r="L67" s="7" t="s">
        <v>13</v>
      </c>
    </row>
    <row r="68" spans="1:12" ht="30" customHeight="1" x14ac:dyDescent="0.25">
      <c r="A68" s="139">
        <v>1</v>
      </c>
      <c r="B68" s="266" t="s">
        <v>69</v>
      </c>
      <c r="C68" s="89" t="s">
        <v>70</v>
      </c>
      <c r="D68" s="74" t="s">
        <v>25</v>
      </c>
      <c r="E68" s="15">
        <v>10</v>
      </c>
      <c r="F68" s="21"/>
      <c r="G68" s="17">
        <f>ROUND(F68*(1+H68),2)</f>
        <v>0</v>
      </c>
      <c r="H68" s="18">
        <v>0.08</v>
      </c>
      <c r="I68" s="17">
        <f>ROUND(F68*E68,2)</f>
        <v>0</v>
      </c>
      <c r="J68" s="17">
        <f t="shared" ref="J68:J75" si="13">ROUND(I68*(1+H68),2)</f>
        <v>0</v>
      </c>
      <c r="K68" s="138"/>
      <c r="L68" s="7"/>
    </row>
    <row r="69" spans="1:12" ht="18" customHeight="1" x14ac:dyDescent="0.25">
      <c r="A69" s="140">
        <v>2</v>
      </c>
      <c r="B69" s="267"/>
      <c r="C69" s="141" t="s">
        <v>71</v>
      </c>
      <c r="D69" s="74" t="s">
        <v>25</v>
      </c>
      <c r="E69" s="15">
        <v>40</v>
      </c>
      <c r="F69" s="21"/>
      <c r="G69" s="17">
        <f t="shared" ref="G69:G75" si="14">ROUND(F69*(1+H69),2)</f>
        <v>0</v>
      </c>
      <c r="H69" s="18">
        <v>0.08</v>
      </c>
      <c r="I69" s="17">
        <f t="shared" ref="I69:I75" si="15">ROUND(F69*E69,2)</f>
        <v>0</v>
      </c>
      <c r="J69" s="17">
        <f t="shared" si="13"/>
        <v>0</v>
      </c>
      <c r="K69" s="142"/>
      <c r="L69" s="21"/>
    </row>
    <row r="70" spans="1:12" x14ac:dyDescent="0.25">
      <c r="A70" s="140">
        <v>3</v>
      </c>
      <c r="B70" s="268" t="s">
        <v>72</v>
      </c>
      <c r="C70" s="141" t="s">
        <v>73</v>
      </c>
      <c r="D70" s="74" t="s">
        <v>25</v>
      </c>
      <c r="E70" s="15">
        <v>1</v>
      </c>
      <c r="F70" s="21"/>
      <c r="G70" s="17">
        <f t="shared" si="14"/>
        <v>0</v>
      </c>
      <c r="H70" s="18">
        <v>0.08</v>
      </c>
      <c r="I70" s="17">
        <f t="shared" si="15"/>
        <v>0</v>
      </c>
      <c r="J70" s="17">
        <f t="shared" si="13"/>
        <v>0</v>
      </c>
      <c r="K70" s="142"/>
      <c r="L70" s="21"/>
    </row>
    <row r="71" spans="1:12" x14ac:dyDescent="0.25">
      <c r="A71" s="139">
        <v>4</v>
      </c>
      <c r="B71" s="269"/>
      <c r="C71" s="141" t="s">
        <v>74</v>
      </c>
      <c r="D71" s="74" t="s">
        <v>25</v>
      </c>
      <c r="E71" s="15">
        <v>1</v>
      </c>
      <c r="F71" s="21"/>
      <c r="G71" s="17">
        <f t="shared" si="14"/>
        <v>0</v>
      </c>
      <c r="H71" s="18">
        <v>0.08</v>
      </c>
      <c r="I71" s="17">
        <f t="shared" si="15"/>
        <v>0</v>
      </c>
      <c r="J71" s="17">
        <f t="shared" si="13"/>
        <v>0</v>
      </c>
      <c r="K71" s="142"/>
      <c r="L71" s="21"/>
    </row>
    <row r="72" spans="1:12" x14ac:dyDescent="0.25">
      <c r="A72" s="140">
        <v>5</v>
      </c>
      <c r="B72" s="269"/>
      <c r="C72" s="141" t="s">
        <v>75</v>
      </c>
      <c r="D72" s="74" t="s">
        <v>25</v>
      </c>
      <c r="E72" s="15">
        <v>1</v>
      </c>
      <c r="F72" s="21"/>
      <c r="G72" s="17">
        <f t="shared" si="14"/>
        <v>0</v>
      </c>
      <c r="H72" s="18">
        <v>0.08</v>
      </c>
      <c r="I72" s="17">
        <f t="shared" si="15"/>
        <v>0</v>
      </c>
      <c r="J72" s="17">
        <f t="shared" si="13"/>
        <v>0</v>
      </c>
      <c r="K72" s="142"/>
      <c r="L72" s="21"/>
    </row>
    <row r="73" spans="1:12" ht="20.25" customHeight="1" x14ac:dyDescent="0.25">
      <c r="A73" s="140">
        <v>6</v>
      </c>
      <c r="B73" s="270"/>
      <c r="C73" s="141" t="s">
        <v>76</v>
      </c>
      <c r="D73" s="74" t="s">
        <v>25</v>
      </c>
      <c r="E73" s="15">
        <v>1</v>
      </c>
      <c r="F73" s="21"/>
      <c r="G73" s="17">
        <f t="shared" si="14"/>
        <v>0</v>
      </c>
      <c r="H73" s="18">
        <v>0.08</v>
      </c>
      <c r="I73" s="17">
        <f t="shared" si="15"/>
        <v>0</v>
      </c>
      <c r="J73" s="17">
        <f t="shared" si="13"/>
        <v>0</v>
      </c>
      <c r="K73" s="142"/>
      <c r="L73" s="21"/>
    </row>
    <row r="74" spans="1:12" ht="43.5" customHeight="1" x14ac:dyDescent="0.25">
      <c r="A74" s="140">
        <v>7</v>
      </c>
      <c r="B74" s="143" t="s">
        <v>77</v>
      </c>
      <c r="C74" s="144" t="s">
        <v>78</v>
      </c>
      <c r="D74" s="14" t="s">
        <v>79</v>
      </c>
      <c r="E74" s="15">
        <v>5</v>
      </c>
      <c r="F74" s="21"/>
      <c r="G74" s="17">
        <f t="shared" si="14"/>
        <v>0</v>
      </c>
      <c r="H74" s="18">
        <v>0.08</v>
      </c>
      <c r="I74" s="17">
        <f t="shared" si="15"/>
        <v>0</v>
      </c>
      <c r="J74" s="17">
        <f t="shared" si="13"/>
        <v>0</v>
      </c>
      <c r="K74" s="142"/>
      <c r="L74" s="21"/>
    </row>
    <row r="75" spans="1:12" ht="37.5" customHeight="1" x14ac:dyDescent="0.25">
      <c r="A75" s="139">
        <v>8</v>
      </c>
      <c r="B75" s="145" t="s">
        <v>80</v>
      </c>
      <c r="C75" s="141"/>
      <c r="D75" s="74" t="s">
        <v>15</v>
      </c>
      <c r="E75" s="15">
        <v>4</v>
      </c>
      <c r="F75" s="21"/>
      <c r="G75" s="17">
        <f t="shared" si="14"/>
        <v>0</v>
      </c>
      <c r="H75" s="18">
        <v>0.08</v>
      </c>
      <c r="I75" s="17">
        <f t="shared" si="15"/>
        <v>0</v>
      </c>
      <c r="J75" s="17">
        <f t="shared" si="13"/>
        <v>0</v>
      </c>
      <c r="K75" s="142"/>
      <c r="L75" s="21"/>
    </row>
    <row r="76" spans="1:12" x14ac:dyDescent="0.25">
      <c r="A76" s="146"/>
      <c r="B76" s="27"/>
      <c r="C76" s="147"/>
      <c r="D76" s="147"/>
      <c r="E76" s="148"/>
      <c r="F76" s="149"/>
      <c r="G76" s="150"/>
      <c r="H76" s="151" t="s">
        <v>17</v>
      </c>
      <c r="I76" s="121">
        <f>SUM(I68:I75)</f>
        <v>0</v>
      </c>
      <c r="J76" s="121">
        <f>SUM(J68:J75)</f>
        <v>0</v>
      </c>
      <c r="K76" s="152"/>
      <c r="L76" s="153"/>
    </row>
    <row r="77" spans="1:12" x14ac:dyDescent="0.25">
      <c r="A77" s="146"/>
      <c r="B77" s="154"/>
      <c r="C77" s="146"/>
      <c r="D77" s="155"/>
      <c r="E77" s="63"/>
      <c r="F77" s="149"/>
      <c r="G77" s="150"/>
      <c r="H77" s="156"/>
      <c r="I77" s="150"/>
      <c r="J77" s="150"/>
      <c r="K77" s="249" t="s">
        <v>18</v>
      </c>
      <c r="L77" s="249"/>
    </row>
    <row r="78" spans="1:12" x14ac:dyDescent="0.25">
      <c r="A78" s="1"/>
      <c r="B78" s="2" t="s">
        <v>0</v>
      </c>
      <c r="C78" s="3">
        <v>8</v>
      </c>
      <c r="D78" s="271" t="s">
        <v>81</v>
      </c>
      <c r="E78" s="271"/>
      <c r="F78" s="271"/>
      <c r="G78" s="271"/>
      <c r="H78" s="271"/>
      <c r="I78" s="271"/>
      <c r="J78" s="271"/>
      <c r="K78" s="67"/>
      <c r="L78" s="93"/>
    </row>
    <row r="79" spans="1:12" ht="36" x14ac:dyDescent="0.25">
      <c r="A79" s="68" t="s">
        <v>2</v>
      </c>
      <c r="B79" s="5" t="s">
        <v>3</v>
      </c>
      <c r="C79" s="157" t="s">
        <v>4</v>
      </c>
      <c r="D79" s="7" t="s">
        <v>5</v>
      </c>
      <c r="E79" s="8" t="s">
        <v>6</v>
      </c>
      <c r="F79" s="42" t="s">
        <v>82</v>
      </c>
      <c r="G79" s="11" t="s">
        <v>8</v>
      </c>
      <c r="H79" s="7" t="s">
        <v>9</v>
      </c>
      <c r="I79" s="11" t="s">
        <v>10</v>
      </c>
      <c r="J79" s="11" t="s">
        <v>11</v>
      </c>
      <c r="K79" s="7" t="s">
        <v>12</v>
      </c>
      <c r="L79" s="7" t="s">
        <v>13</v>
      </c>
    </row>
    <row r="80" spans="1:12" x14ac:dyDescent="0.25">
      <c r="A80" s="158">
        <v>1</v>
      </c>
      <c r="B80" s="272" t="s">
        <v>83</v>
      </c>
      <c r="C80" s="85" t="s">
        <v>84</v>
      </c>
      <c r="D80" s="74" t="s">
        <v>54</v>
      </c>
      <c r="E80" s="15">
        <v>13</v>
      </c>
      <c r="F80" s="107"/>
      <c r="G80" s="17">
        <f>ROUND(F80*(1+H80),2)</f>
        <v>0</v>
      </c>
      <c r="H80" s="18">
        <v>0.08</v>
      </c>
      <c r="I80" s="17">
        <f>ROUND(F80*E80,2)</f>
        <v>0</v>
      </c>
      <c r="J80" s="17">
        <f t="shared" ref="J80:J82" si="16">ROUND(I80*(1+H80),2)</f>
        <v>0</v>
      </c>
      <c r="K80" s="21"/>
      <c r="L80" s="21"/>
    </row>
    <row r="81" spans="1:13" x14ac:dyDescent="0.25">
      <c r="A81" s="158">
        <v>2</v>
      </c>
      <c r="B81" s="273"/>
      <c r="C81" s="85" t="s">
        <v>85</v>
      </c>
      <c r="D81" s="74" t="s">
        <v>54</v>
      </c>
      <c r="E81" s="15">
        <v>16</v>
      </c>
      <c r="F81" s="107"/>
      <c r="G81" s="17">
        <f t="shared" ref="G81:G82" si="17">ROUND(F81*(1+H81),2)</f>
        <v>0</v>
      </c>
      <c r="H81" s="18">
        <v>0.08</v>
      </c>
      <c r="I81" s="17">
        <f t="shared" ref="I81:I82" si="18">ROUND(F81*E81,2)</f>
        <v>0</v>
      </c>
      <c r="J81" s="17">
        <f t="shared" si="16"/>
        <v>0</v>
      </c>
      <c r="K81" s="21"/>
      <c r="L81" s="21"/>
    </row>
    <row r="82" spans="1:13" ht="47.25" customHeight="1" x14ac:dyDescent="0.25">
      <c r="A82" s="158">
        <v>3</v>
      </c>
      <c r="B82" s="90" t="s">
        <v>86</v>
      </c>
      <c r="C82" s="85" t="s">
        <v>85</v>
      </c>
      <c r="D82" s="74" t="s">
        <v>87</v>
      </c>
      <c r="E82" s="15">
        <v>26</v>
      </c>
      <c r="F82" s="107"/>
      <c r="G82" s="17">
        <f t="shared" si="17"/>
        <v>0</v>
      </c>
      <c r="H82" s="18">
        <v>0.08</v>
      </c>
      <c r="I82" s="17">
        <f t="shared" si="18"/>
        <v>0</v>
      </c>
      <c r="J82" s="17">
        <f t="shared" si="16"/>
        <v>0</v>
      </c>
      <c r="K82" s="21"/>
      <c r="L82" s="21"/>
    </row>
    <row r="83" spans="1:13" x14ac:dyDescent="0.25">
      <c r="A83" s="1"/>
      <c r="B83" s="27"/>
      <c r="C83" s="28"/>
      <c r="D83" s="159"/>
      <c r="E83" s="29"/>
      <c r="F83" s="30"/>
      <c r="G83" s="31"/>
      <c r="H83" s="18" t="s">
        <v>17</v>
      </c>
      <c r="I83" s="11">
        <f>SUM(I80:I82)</f>
        <v>0</v>
      </c>
      <c r="J83" s="11">
        <f>SUM(J80:J82)</f>
        <v>0</v>
      </c>
      <c r="K83" s="26"/>
      <c r="L83" s="26"/>
    </row>
    <row r="84" spans="1:13" x14ac:dyDescent="0.25">
      <c r="A84" s="1"/>
      <c r="B84" s="27"/>
      <c r="C84" s="28"/>
      <c r="D84" s="28"/>
      <c r="E84" s="29"/>
      <c r="F84" s="30"/>
      <c r="G84" s="31"/>
      <c r="H84" s="32"/>
      <c r="I84" s="33"/>
      <c r="J84" s="33"/>
      <c r="K84" s="256" t="s">
        <v>88</v>
      </c>
      <c r="L84" s="256"/>
    </row>
    <row r="85" spans="1:13" x14ac:dyDescent="0.25">
      <c r="A85" s="160"/>
      <c r="B85" s="2" t="s">
        <v>0</v>
      </c>
      <c r="C85" s="3">
        <v>9</v>
      </c>
      <c r="D85" s="255" t="s">
        <v>89</v>
      </c>
      <c r="E85" s="255"/>
      <c r="F85" s="255"/>
      <c r="G85" s="255"/>
      <c r="H85" s="255"/>
      <c r="I85" s="255"/>
      <c r="J85" s="255"/>
      <c r="K85" s="248"/>
      <c r="L85" s="248"/>
    </row>
    <row r="86" spans="1:13" ht="36" x14ac:dyDescent="0.25">
      <c r="A86" s="4" t="s">
        <v>2</v>
      </c>
      <c r="B86" s="161" t="s">
        <v>3</v>
      </c>
      <c r="C86" s="122" t="s">
        <v>4</v>
      </c>
      <c r="D86" s="7" t="s">
        <v>5</v>
      </c>
      <c r="E86" s="8" t="s">
        <v>6</v>
      </c>
      <c r="F86" s="42" t="s">
        <v>7</v>
      </c>
      <c r="G86" s="11" t="s">
        <v>8</v>
      </c>
      <c r="H86" s="7" t="s">
        <v>9</v>
      </c>
      <c r="I86" s="11" t="s">
        <v>10</v>
      </c>
      <c r="J86" s="11" t="s">
        <v>11</v>
      </c>
      <c r="K86" s="7" t="s">
        <v>12</v>
      </c>
      <c r="L86" s="7" t="s">
        <v>13</v>
      </c>
    </row>
    <row r="87" spans="1:13" ht="90" customHeight="1" x14ac:dyDescent="0.25">
      <c r="A87" s="162">
        <v>1</v>
      </c>
      <c r="B87" s="69" t="s">
        <v>90</v>
      </c>
      <c r="C87" s="163"/>
      <c r="D87" s="164" t="s">
        <v>25</v>
      </c>
      <c r="E87" s="48">
        <v>1300</v>
      </c>
      <c r="F87" s="107"/>
      <c r="G87" s="165">
        <f>ROUND(F87*(1+H87),2)</f>
        <v>0</v>
      </c>
      <c r="H87" s="18">
        <v>0.08</v>
      </c>
      <c r="I87" s="165">
        <f>ROUND(F87*E87,2)</f>
        <v>0</v>
      </c>
      <c r="J87" s="165">
        <f>ROUND(I87*(1+H87),2)</f>
        <v>0</v>
      </c>
      <c r="K87" s="21"/>
      <c r="L87" s="21"/>
      <c r="M87" s="245" t="s">
        <v>126</v>
      </c>
    </row>
    <row r="88" spans="1:13" ht="27.75" customHeight="1" x14ac:dyDescent="0.25">
      <c r="A88" s="162">
        <v>2</v>
      </c>
      <c r="B88" s="166" t="s">
        <v>91</v>
      </c>
      <c r="C88" s="163" t="s">
        <v>130</v>
      </c>
      <c r="D88" s="167" t="s">
        <v>25</v>
      </c>
      <c r="E88" s="48">
        <v>1300</v>
      </c>
      <c r="F88" s="107"/>
      <c r="G88" s="165">
        <f>ROUND(F88*(1+H88),2)</f>
        <v>0</v>
      </c>
      <c r="H88" s="18">
        <v>0.08</v>
      </c>
      <c r="I88" s="165">
        <f>ROUND(F88*E88,2)</f>
        <v>0</v>
      </c>
      <c r="J88" s="165">
        <f>ROUND(I88*(1+H88),2)</f>
        <v>0</v>
      </c>
      <c r="K88" s="21"/>
      <c r="L88" s="21"/>
      <c r="M88" s="245" t="s">
        <v>131</v>
      </c>
    </row>
    <row r="89" spans="1:13" x14ac:dyDescent="0.25">
      <c r="A89" s="168"/>
      <c r="B89" s="169"/>
      <c r="C89" s="170"/>
      <c r="D89" s="28"/>
      <c r="E89" s="29"/>
      <c r="F89" s="30"/>
      <c r="G89" s="31"/>
      <c r="H89" s="151" t="s">
        <v>17</v>
      </c>
      <c r="I89" s="121">
        <f>SUM(I87:I88)</f>
        <v>0</v>
      </c>
      <c r="J89" s="121">
        <f>SUM(J87:J88)</f>
        <v>0</v>
      </c>
      <c r="K89" s="171"/>
      <c r="L89" s="153"/>
    </row>
    <row r="90" spans="1:13" x14ac:dyDescent="0.25">
      <c r="A90" s="146"/>
      <c r="B90" s="154"/>
      <c r="C90" s="146"/>
      <c r="D90" s="156"/>
      <c r="E90" s="63"/>
      <c r="F90" s="149"/>
      <c r="G90" s="150"/>
      <c r="H90" s="156"/>
      <c r="I90" s="150"/>
      <c r="J90" s="150"/>
      <c r="K90" s="249" t="s">
        <v>18</v>
      </c>
      <c r="L90" s="249"/>
    </row>
    <row r="93" spans="1:13" x14ac:dyDescent="0.25">
      <c r="A93" s="172"/>
      <c r="B93" s="173" t="s">
        <v>0</v>
      </c>
      <c r="C93" s="174">
        <v>10</v>
      </c>
      <c r="D93" s="274" t="s">
        <v>92</v>
      </c>
      <c r="E93" s="274"/>
      <c r="F93" s="274"/>
      <c r="G93" s="274"/>
      <c r="H93" s="274"/>
      <c r="I93" s="274"/>
      <c r="J93" s="274"/>
      <c r="K93" s="274"/>
      <c r="L93" s="274"/>
    </row>
    <row r="94" spans="1:13" ht="36" x14ac:dyDescent="0.25">
      <c r="A94" s="175" t="s">
        <v>2</v>
      </c>
      <c r="B94" s="176" t="s">
        <v>3</v>
      </c>
      <c r="C94" s="177" t="s">
        <v>4</v>
      </c>
      <c r="D94" s="177" t="s">
        <v>5</v>
      </c>
      <c r="E94" s="178" t="s">
        <v>6</v>
      </c>
      <c r="F94" s="179" t="s">
        <v>82</v>
      </c>
      <c r="G94" s="180" t="s">
        <v>8</v>
      </c>
      <c r="H94" s="181" t="s">
        <v>9</v>
      </c>
      <c r="I94" s="180" t="s">
        <v>10</v>
      </c>
      <c r="J94" s="180" t="s">
        <v>11</v>
      </c>
      <c r="K94" s="182" t="s">
        <v>12</v>
      </c>
      <c r="L94" s="183" t="s">
        <v>13</v>
      </c>
    </row>
    <row r="95" spans="1:13" x14ac:dyDescent="0.25">
      <c r="A95" s="184">
        <v>1</v>
      </c>
      <c r="B95" s="185" t="s">
        <v>93</v>
      </c>
      <c r="C95" s="186" t="s">
        <v>94</v>
      </c>
      <c r="D95" s="187" t="s">
        <v>25</v>
      </c>
      <c r="E95" s="188">
        <v>14</v>
      </c>
      <c r="F95" s="189"/>
      <c r="G95" s="190">
        <f>ROUND(F95*(1+H95),2)</f>
        <v>0</v>
      </c>
      <c r="H95" s="191">
        <v>0.08</v>
      </c>
      <c r="I95" s="190">
        <f>ROUND(F95*E95,2)</f>
        <v>0</v>
      </c>
      <c r="J95" s="190">
        <f t="shared" ref="J95:J97" si="19">ROUND(I95*(1+H95),2)</f>
        <v>0</v>
      </c>
      <c r="K95" s="192"/>
      <c r="L95" s="193"/>
    </row>
    <row r="96" spans="1:13" x14ac:dyDescent="0.25">
      <c r="A96" s="194">
        <v>2</v>
      </c>
      <c r="B96" s="195" t="s">
        <v>95</v>
      </c>
      <c r="C96" s="196" t="s">
        <v>96</v>
      </c>
      <c r="D96" s="197" t="s">
        <v>25</v>
      </c>
      <c r="E96" s="188">
        <v>10</v>
      </c>
      <c r="F96" s="189"/>
      <c r="G96" s="190">
        <f>ROUND(F96*(1+H96),2)</f>
        <v>0</v>
      </c>
      <c r="H96" s="191">
        <v>0.08</v>
      </c>
      <c r="I96" s="190">
        <f t="shared" ref="I96:I97" si="20">ROUND(F96*E96,2)</f>
        <v>0</v>
      </c>
      <c r="J96" s="190">
        <f t="shared" si="19"/>
        <v>0</v>
      </c>
      <c r="K96" s="192"/>
      <c r="L96" s="193"/>
    </row>
    <row r="97" spans="1:13" x14ac:dyDescent="0.25">
      <c r="A97" s="194">
        <v>3</v>
      </c>
      <c r="B97" s="198" t="s">
        <v>97</v>
      </c>
      <c r="C97" s="196" t="s">
        <v>98</v>
      </c>
      <c r="D97" s="199" t="s">
        <v>99</v>
      </c>
      <c r="E97" s="188">
        <v>102</v>
      </c>
      <c r="F97" s="189"/>
      <c r="G97" s="190">
        <f>ROUND(F97*(1+H97),2)</f>
        <v>0</v>
      </c>
      <c r="H97" s="191">
        <v>0.08</v>
      </c>
      <c r="I97" s="190">
        <f t="shared" si="20"/>
        <v>0</v>
      </c>
      <c r="J97" s="190">
        <f t="shared" si="19"/>
        <v>0</v>
      </c>
      <c r="K97" s="200"/>
      <c r="L97" s="193"/>
    </row>
    <row r="98" spans="1:13" x14ac:dyDescent="0.25">
      <c r="A98" s="172"/>
      <c r="B98" s="202"/>
      <c r="C98" s="203"/>
      <c r="D98" s="203"/>
      <c r="E98" s="204"/>
      <c r="F98" s="205"/>
      <c r="G98" s="206"/>
      <c r="H98" s="207" t="s">
        <v>17</v>
      </c>
      <c r="I98" s="208">
        <f>SUM(I95:I97)</f>
        <v>0</v>
      </c>
      <c r="J98" s="208">
        <f>SUM(J95:J97)</f>
        <v>0</v>
      </c>
      <c r="K98" s="209"/>
      <c r="L98" s="210"/>
    </row>
    <row r="99" spans="1:13" x14ac:dyDescent="0.25">
      <c r="A99" s="172"/>
      <c r="B99" s="202"/>
      <c r="C99" s="203"/>
      <c r="D99" s="203"/>
      <c r="E99" s="204"/>
      <c r="F99" s="205"/>
      <c r="G99" s="206"/>
      <c r="H99" s="211"/>
      <c r="I99" s="212"/>
      <c r="J99" s="212"/>
      <c r="K99" s="256" t="s">
        <v>88</v>
      </c>
      <c r="L99" s="256"/>
    </row>
    <row r="100" spans="1:13" x14ac:dyDescent="0.25">
      <c r="A100" s="172"/>
      <c r="B100" s="202"/>
      <c r="C100" s="203"/>
      <c r="D100" s="203"/>
      <c r="E100" s="204"/>
      <c r="F100" s="205"/>
      <c r="G100" s="206"/>
      <c r="H100" s="211"/>
      <c r="I100" s="212"/>
      <c r="J100" s="212"/>
      <c r="K100" s="256" t="s">
        <v>18</v>
      </c>
      <c r="L100" s="256"/>
    </row>
    <row r="101" spans="1:13" x14ac:dyDescent="0.25">
      <c r="A101" s="172"/>
      <c r="B101" s="202"/>
      <c r="C101" s="203"/>
      <c r="D101" s="203"/>
      <c r="E101" s="204"/>
      <c r="F101" s="205"/>
      <c r="G101" s="206"/>
      <c r="H101" s="211"/>
      <c r="I101" s="212"/>
      <c r="J101" s="212"/>
      <c r="K101" s="242"/>
      <c r="L101" s="242"/>
    </row>
    <row r="102" spans="1:13" ht="15" customHeight="1" x14ac:dyDescent="0.25">
      <c r="A102" s="172"/>
      <c r="B102" s="173" t="s">
        <v>0</v>
      </c>
      <c r="C102" s="174" t="s">
        <v>123</v>
      </c>
      <c r="D102" s="274" t="s">
        <v>132</v>
      </c>
      <c r="E102" s="274"/>
      <c r="F102" s="274"/>
      <c r="G102" s="274"/>
      <c r="H102" s="274"/>
      <c r="I102" s="274"/>
      <c r="J102" s="274"/>
      <c r="K102" s="274"/>
      <c r="L102" s="274"/>
    </row>
    <row r="103" spans="1:13" ht="36" x14ac:dyDescent="0.25">
      <c r="A103" s="175" t="s">
        <v>2</v>
      </c>
      <c r="B103" s="176" t="s">
        <v>3</v>
      </c>
      <c r="C103" s="177" t="s">
        <v>4</v>
      </c>
      <c r="D103" s="177" t="s">
        <v>5</v>
      </c>
      <c r="E103" s="178" t="s">
        <v>6</v>
      </c>
      <c r="F103" s="179" t="s">
        <v>82</v>
      </c>
      <c r="G103" s="180" t="s">
        <v>8</v>
      </c>
      <c r="H103" s="181" t="s">
        <v>9</v>
      </c>
      <c r="I103" s="180" t="s">
        <v>10</v>
      </c>
      <c r="J103" s="180" t="s">
        <v>11</v>
      </c>
      <c r="K103" s="182" t="s">
        <v>12</v>
      </c>
      <c r="L103" s="183" t="s">
        <v>13</v>
      </c>
    </row>
    <row r="104" spans="1:13" x14ac:dyDescent="0.25">
      <c r="A104" s="194">
        <v>1</v>
      </c>
      <c r="B104" s="195" t="s">
        <v>100</v>
      </c>
      <c r="C104" s="201">
        <v>5.9999999999999995E-4</v>
      </c>
      <c r="D104" s="199" t="s">
        <v>124</v>
      </c>
      <c r="E104" s="188">
        <v>48</v>
      </c>
      <c r="F104" s="189"/>
      <c r="G104" s="190">
        <f>ROUND(F104*(1+H104),2)</f>
        <v>0</v>
      </c>
      <c r="H104" s="191">
        <v>0.08</v>
      </c>
      <c r="I104" s="190">
        <f>ROUND(F104*E104,2)</f>
        <v>0</v>
      </c>
      <c r="J104" s="190">
        <f t="shared" ref="J104" si="21">ROUND(I104*(1+H104),2)</f>
        <v>0</v>
      </c>
      <c r="K104" s="192"/>
      <c r="L104" s="193"/>
      <c r="M104" s="244" t="s">
        <v>125</v>
      </c>
    </row>
    <row r="105" spans="1:13" x14ac:dyDescent="0.25">
      <c r="A105" s="172"/>
      <c r="B105" s="202"/>
      <c r="C105" s="203"/>
      <c r="D105" s="203"/>
      <c r="E105" s="204"/>
      <c r="F105" s="205"/>
      <c r="G105" s="206"/>
      <c r="H105" s="207" t="s">
        <v>17</v>
      </c>
      <c r="I105" s="208">
        <f>SUM(I104:I104)</f>
        <v>0</v>
      </c>
      <c r="J105" s="208">
        <f>SUM(J104:J104)</f>
        <v>0</v>
      </c>
      <c r="K105" s="209"/>
      <c r="L105" s="210"/>
    </row>
    <row r="106" spans="1:13" x14ac:dyDescent="0.25">
      <c r="A106" s="172"/>
      <c r="B106" s="202"/>
      <c r="C106" s="203"/>
      <c r="D106" s="203"/>
      <c r="E106" s="204"/>
      <c r="F106" s="205"/>
      <c r="G106" s="206"/>
      <c r="H106" s="211"/>
      <c r="I106" s="212"/>
      <c r="J106" s="212"/>
      <c r="K106" s="256" t="s">
        <v>88</v>
      </c>
      <c r="L106" s="256"/>
    </row>
    <row r="107" spans="1:13" x14ac:dyDescent="0.25">
      <c r="A107" s="172"/>
      <c r="B107" s="202"/>
      <c r="C107" s="203"/>
      <c r="D107" s="203"/>
      <c r="E107" s="204"/>
      <c r="F107" s="205"/>
      <c r="G107" s="206"/>
      <c r="H107" s="211"/>
      <c r="I107" s="212"/>
      <c r="J107" s="212"/>
      <c r="K107" s="256" t="s">
        <v>18</v>
      </c>
      <c r="L107" s="256"/>
    </row>
    <row r="108" spans="1:13" x14ac:dyDescent="0.25">
      <c r="A108" s="172"/>
      <c r="B108" s="202"/>
      <c r="C108" s="203"/>
      <c r="D108" s="203"/>
      <c r="E108" s="204"/>
      <c r="F108" s="205"/>
      <c r="G108" s="206"/>
      <c r="H108" s="211"/>
      <c r="I108" s="212"/>
      <c r="J108" s="212"/>
      <c r="K108" s="242"/>
      <c r="L108" s="242"/>
    </row>
    <row r="110" spans="1:13" x14ac:dyDescent="0.25">
      <c r="A110" s="213"/>
      <c r="B110" s="173" t="s">
        <v>0</v>
      </c>
      <c r="C110" s="174">
        <v>11</v>
      </c>
      <c r="D110" s="274" t="s">
        <v>101</v>
      </c>
      <c r="E110" s="274"/>
      <c r="F110" s="274"/>
      <c r="G110" s="274"/>
      <c r="H110" s="274"/>
      <c r="I110" s="274"/>
      <c r="J110" s="274"/>
      <c r="K110" s="274"/>
      <c r="L110" s="274"/>
    </row>
    <row r="111" spans="1:13" ht="36" x14ac:dyDescent="0.25">
      <c r="A111" s="175" t="s">
        <v>2</v>
      </c>
      <c r="B111" s="214" t="s">
        <v>3</v>
      </c>
      <c r="C111" s="215" t="s">
        <v>4</v>
      </c>
      <c r="D111" s="177" t="s">
        <v>5</v>
      </c>
      <c r="E111" s="216" t="s">
        <v>6</v>
      </c>
      <c r="F111" s="217" t="s">
        <v>82</v>
      </c>
      <c r="G111" s="218" t="s">
        <v>8</v>
      </c>
      <c r="H111" s="177" t="s">
        <v>9</v>
      </c>
      <c r="I111" s="218" t="s">
        <v>10</v>
      </c>
      <c r="J111" s="218" t="s">
        <v>11</v>
      </c>
      <c r="K111" s="219" t="s">
        <v>12</v>
      </c>
      <c r="L111" s="6" t="s">
        <v>13</v>
      </c>
    </row>
    <row r="112" spans="1:13" ht="35.25" customHeight="1" x14ac:dyDescent="0.25">
      <c r="A112" s="220">
        <v>1</v>
      </c>
      <c r="B112" s="221" t="s">
        <v>102</v>
      </c>
      <c r="C112" s="222" t="s">
        <v>103</v>
      </c>
      <c r="D112" s="222" t="s">
        <v>15</v>
      </c>
      <c r="E112" s="223">
        <v>2</v>
      </c>
      <c r="F112" s="224"/>
      <c r="G112" s="190">
        <f>ROUND(F112*(1+H112),2)</f>
        <v>0</v>
      </c>
      <c r="H112" s="191">
        <v>0.08</v>
      </c>
      <c r="I112" s="190">
        <f>ROUND(F112*E112,2)</f>
        <v>0</v>
      </c>
      <c r="J112" s="190">
        <f t="shared" ref="J112" si="22">ROUND(I112*(1+H112),2)</f>
        <v>0</v>
      </c>
      <c r="K112" s="192"/>
      <c r="L112" s="193"/>
    </row>
    <row r="113" spans="1:12" ht="33.75" customHeight="1" x14ac:dyDescent="0.25">
      <c r="A113" s="220">
        <v>2</v>
      </c>
      <c r="B113" s="221" t="s">
        <v>104</v>
      </c>
      <c r="C113" s="220" t="s">
        <v>105</v>
      </c>
      <c r="D113" s="220" t="s">
        <v>106</v>
      </c>
      <c r="E113" s="225">
        <v>2</v>
      </c>
      <c r="F113" s="189"/>
      <c r="G113" s="226">
        <f>ROUND(F113*(1+H113),2)</f>
        <v>0</v>
      </c>
      <c r="H113" s="191">
        <v>0.08</v>
      </c>
      <c r="I113" s="190">
        <f>ROUND(F113*E113,2)</f>
        <v>0</v>
      </c>
      <c r="J113" s="190">
        <f>ROUND(I113*(1+H113),2)</f>
        <v>0</v>
      </c>
      <c r="K113" s="192"/>
      <c r="L113" s="193"/>
    </row>
    <row r="114" spans="1:12" x14ac:dyDescent="0.25">
      <c r="A114" s="172"/>
      <c r="B114" s="227" t="s">
        <v>107</v>
      </c>
      <c r="C114" s="228"/>
      <c r="D114" s="228"/>
      <c r="E114" s="229"/>
      <c r="F114" s="230"/>
      <c r="G114" s="231"/>
      <c r="H114" s="207" t="s">
        <v>17</v>
      </c>
      <c r="I114" s="208">
        <f>SUM(I112:I113)</f>
        <v>0</v>
      </c>
      <c r="J114" s="208">
        <f>SUM(J112:J113)</f>
        <v>0</v>
      </c>
      <c r="K114" s="209"/>
      <c r="L114" s="210"/>
    </row>
    <row r="115" spans="1:12" x14ac:dyDescent="0.25">
      <c r="A115" s="172"/>
      <c r="B115" s="202"/>
      <c r="C115" s="228"/>
      <c r="D115" s="228"/>
      <c r="E115" s="229"/>
      <c r="F115" s="230"/>
      <c r="G115" s="231"/>
      <c r="H115" s="211"/>
      <c r="I115" s="212"/>
      <c r="J115" s="212"/>
      <c r="K115" s="256" t="s">
        <v>88</v>
      </c>
      <c r="L115" s="256"/>
    </row>
    <row r="116" spans="1:12" x14ac:dyDescent="0.25">
      <c r="A116" s="172"/>
      <c r="B116" s="202"/>
      <c r="C116" s="203"/>
      <c r="D116" s="203"/>
      <c r="E116" s="204"/>
      <c r="F116" s="205"/>
      <c r="G116" s="206"/>
      <c r="H116" s="232"/>
      <c r="I116" s="233"/>
      <c r="J116" s="233"/>
      <c r="K116" s="256" t="s">
        <v>18</v>
      </c>
      <c r="L116" s="256"/>
    </row>
    <row r="122" spans="1:12" x14ac:dyDescent="0.25">
      <c r="B122" s="234" t="s">
        <v>108</v>
      </c>
      <c r="C122" s="235" t="s">
        <v>10</v>
      </c>
      <c r="D122" s="235" t="s">
        <v>11</v>
      </c>
    </row>
    <row r="123" spans="1:12" x14ac:dyDescent="0.25">
      <c r="B123" s="234" t="s">
        <v>109</v>
      </c>
      <c r="C123" s="236">
        <f>I10</f>
        <v>0</v>
      </c>
      <c r="D123" s="236">
        <f>J10</f>
        <v>0</v>
      </c>
    </row>
    <row r="124" spans="1:12" x14ac:dyDescent="0.25">
      <c r="B124" s="234" t="s">
        <v>110</v>
      </c>
      <c r="C124" s="237">
        <f>I21</f>
        <v>0</v>
      </c>
      <c r="D124" s="237">
        <f>J21</f>
        <v>0</v>
      </c>
    </row>
    <row r="125" spans="1:12" x14ac:dyDescent="0.25">
      <c r="B125" s="234" t="s">
        <v>111</v>
      </c>
      <c r="C125" s="237">
        <f>I32</f>
        <v>0</v>
      </c>
      <c r="D125" s="237">
        <f>J32</f>
        <v>0</v>
      </c>
    </row>
    <row r="126" spans="1:12" x14ac:dyDescent="0.25">
      <c r="B126" s="234" t="s">
        <v>112</v>
      </c>
      <c r="C126" s="237">
        <f>I44</f>
        <v>0</v>
      </c>
      <c r="D126" s="237">
        <f>J44</f>
        <v>0</v>
      </c>
    </row>
    <row r="127" spans="1:12" x14ac:dyDescent="0.25">
      <c r="B127" s="234" t="s">
        <v>113</v>
      </c>
      <c r="C127" s="237">
        <f>I57</f>
        <v>0</v>
      </c>
      <c r="D127" s="237">
        <f>J57</f>
        <v>0</v>
      </c>
    </row>
    <row r="128" spans="1:12" x14ac:dyDescent="0.25">
      <c r="B128" s="238" t="s">
        <v>114</v>
      </c>
      <c r="C128" s="236">
        <f>I63</f>
        <v>0</v>
      </c>
      <c r="D128" s="239">
        <f>J63</f>
        <v>0</v>
      </c>
    </row>
    <row r="129" spans="2:4" x14ac:dyDescent="0.25">
      <c r="B129" s="234" t="s">
        <v>115</v>
      </c>
      <c r="C129" s="237">
        <f>I76</f>
        <v>0</v>
      </c>
      <c r="D129" s="237">
        <f>J76</f>
        <v>0</v>
      </c>
    </row>
    <row r="130" spans="2:4" x14ac:dyDescent="0.25">
      <c r="B130" s="240" t="s">
        <v>116</v>
      </c>
      <c r="C130" s="237">
        <f>I83</f>
        <v>0</v>
      </c>
      <c r="D130" s="241">
        <f>J83</f>
        <v>0</v>
      </c>
    </row>
    <row r="131" spans="2:4" x14ac:dyDescent="0.25">
      <c r="B131" s="234" t="s">
        <v>117</v>
      </c>
      <c r="C131" s="237">
        <f>I89</f>
        <v>0</v>
      </c>
      <c r="D131" s="237">
        <f>J89</f>
        <v>0</v>
      </c>
    </row>
    <row r="132" spans="2:4" x14ac:dyDescent="0.25">
      <c r="B132" s="234" t="s">
        <v>118</v>
      </c>
      <c r="C132" s="237">
        <v>0</v>
      </c>
      <c r="D132" s="237">
        <v>0</v>
      </c>
    </row>
    <row r="133" spans="2:4" x14ac:dyDescent="0.25">
      <c r="B133" s="234" t="s">
        <v>119</v>
      </c>
      <c r="C133" s="237">
        <v>0</v>
      </c>
      <c r="D133" s="237">
        <v>0</v>
      </c>
    </row>
    <row r="134" spans="2:4" x14ac:dyDescent="0.25">
      <c r="B134" s="240" t="s">
        <v>120</v>
      </c>
      <c r="C134" s="241">
        <v>0</v>
      </c>
      <c r="D134" s="241">
        <v>0</v>
      </c>
    </row>
  </sheetData>
  <mergeCells count="36">
    <mergeCell ref="D110:L110"/>
    <mergeCell ref="K115:L115"/>
    <mergeCell ref="K116:L116"/>
    <mergeCell ref="D85:J85"/>
    <mergeCell ref="K85:L85"/>
    <mergeCell ref="K90:L90"/>
    <mergeCell ref="D93:L93"/>
    <mergeCell ref="K99:L99"/>
    <mergeCell ref="K100:L100"/>
    <mergeCell ref="D102:L102"/>
    <mergeCell ref="K106:L106"/>
    <mergeCell ref="K107:L107"/>
    <mergeCell ref="K84:L84"/>
    <mergeCell ref="B45:F45"/>
    <mergeCell ref="D48:J48"/>
    <mergeCell ref="B50:B51"/>
    <mergeCell ref="B52:B54"/>
    <mergeCell ref="B55:B56"/>
    <mergeCell ref="K58:L58"/>
    <mergeCell ref="B68:B69"/>
    <mergeCell ref="B70:B73"/>
    <mergeCell ref="K77:L77"/>
    <mergeCell ref="D78:J78"/>
    <mergeCell ref="B80:B81"/>
    <mergeCell ref="B44:F44"/>
    <mergeCell ref="D6:J6"/>
    <mergeCell ref="K6:L6"/>
    <mergeCell ref="K11:L11"/>
    <mergeCell ref="D14:L14"/>
    <mergeCell ref="B16:B17"/>
    <mergeCell ref="B21:F21"/>
    <mergeCell ref="K22:L22"/>
    <mergeCell ref="D26:J26"/>
    <mergeCell ref="K33:L33"/>
    <mergeCell ref="D38:J38"/>
    <mergeCell ref="K38:L3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Katarzyna Łyszczarczyk</cp:lastModifiedBy>
  <dcterms:created xsi:type="dcterms:W3CDTF">2020-06-10T10:21:20Z</dcterms:created>
  <dcterms:modified xsi:type="dcterms:W3CDTF">2020-07-01T08:03:39Z</dcterms:modified>
</cp:coreProperties>
</file>