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lgorzata.bauer\Desktop\Zamówienia\Zamówienia BZP\POSTĘPOWANIA\Powyżej 30.000 EURO\2020\03.2020 Leki 6A\Pytania\"/>
    </mc:Choice>
  </mc:AlternateContent>
  <xr:revisionPtr revIDLastSave="0" documentId="13_ncr:1_{984926DF-7B3B-4AEC-A830-A455B71EE183}" xr6:coauthVersionLast="45" xr6:coauthVersionMax="45" xr10:uidLastSave="{00000000-0000-0000-0000-000000000000}"/>
  <bookViews>
    <workbookView xWindow="-120" yWindow="-120" windowWidth="29040" windowHeight="15840" xr2:uid="{5D43DD89-CA0A-4A79-9B39-3887A246FE44}"/>
  </bookViews>
  <sheets>
    <sheet name="Arkusz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31" i="1" l="1"/>
  <c r="I170" i="1" l="1"/>
  <c r="J170" i="1" s="1"/>
  <c r="G170" i="1"/>
  <c r="I169" i="1"/>
  <c r="J169" i="1" s="1"/>
  <c r="G169" i="1"/>
  <c r="I168" i="1"/>
  <c r="J168" i="1" s="1"/>
  <c r="G168" i="1"/>
  <c r="I163" i="1"/>
  <c r="I164" i="1" s="1"/>
  <c r="G163" i="1"/>
  <c r="J171" i="1" l="1"/>
  <c r="I171" i="1"/>
  <c r="J163" i="1"/>
  <c r="J164" i="1" s="1"/>
  <c r="I158" i="1" l="1"/>
  <c r="J158" i="1" s="1"/>
  <c r="G158" i="1"/>
  <c r="I157" i="1"/>
  <c r="G157" i="1"/>
  <c r="I159" i="1" l="1"/>
  <c r="J157" i="1"/>
  <c r="J159" i="1" s="1"/>
  <c r="I151" i="1"/>
  <c r="J151" i="1" s="1"/>
  <c r="J152" i="1" s="1"/>
  <c r="G151" i="1"/>
  <c r="I146" i="1"/>
  <c r="J146" i="1" s="1"/>
  <c r="G146" i="1"/>
  <c r="I145" i="1"/>
  <c r="G145" i="1"/>
  <c r="I147" i="1" l="1"/>
  <c r="I152" i="1"/>
  <c r="J145" i="1"/>
  <c r="J147" i="1" s="1"/>
  <c r="I139" i="1" l="1"/>
  <c r="G139" i="1"/>
  <c r="J139" i="1" l="1"/>
  <c r="J140" i="1" s="1"/>
  <c r="I140" i="1"/>
  <c r="I133" i="1"/>
  <c r="J133" i="1" s="1"/>
  <c r="G133" i="1"/>
  <c r="I132" i="1"/>
  <c r="J132" i="1" s="1"/>
  <c r="G132" i="1"/>
  <c r="I131" i="1"/>
  <c r="J131" i="1" s="1"/>
  <c r="G131" i="1"/>
  <c r="J130" i="1"/>
  <c r="I130" i="1"/>
  <c r="G130" i="1"/>
  <c r="I129" i="1"/>
  <c r="J129" i="1" s="1"/>
  <c r="G129" i="1"/>
  <c r="I128" i="1"/>
  <c r="J128" i="1" s="1"/>
  <c r="G128" i="1"/>
  <c r="I127" i="1"/>
  <c r="J127" i="1" s="1"/>
  <c r="G127" i="1"/>
  <c r="J126" i="1"/>
  <c r="I126" i="1"/>
  <c r="G126" i="1"/>
  <c r="I125" i="1"/>
  <c r="J125" i="1" s="1"/>
  <c r="G125" i="1"/>
  <c r="I124" i="1"/>
  <c r="J124" i="1" s="1"/>
  <c r="G124" i="1"/>
  <c r="I123" i="1"/>
  <c r="J123" i="1" s="1"/>
  <c r="G123" i="1"/>
  <c r="I122" i="1"/>
  <c r="J122" i="1" s="1"/>
  <c r="G122" i="1"/>
  <c r="I121" i="1"/>
  <c r="J121" i="1" s="1"/>
  <c r="G121" i="1"/>
  <c r="I120" i="1"/>
  <c r="J120" i="1" s="1"/>
  <c r="G120" i="1"/>
  <c r="I119" i="1"/>
  <c r="J119" i="1" s="1"/>
  <c r="G119" i="1"/>
  <c r="J118" i="1"/>
  <c r="I118" i="1"/>
  <c r="G118" i="1"/>
  <c r="I117" i="1"/>
  <c r="J117" i="1" s="1"/>
  <c r="G117" i="1"/>
  <c r="I116" i="1"/>
  <c r="J116" i="1" s="1"/>
  <c r="G116" i="1"/>
  <c r="I115" i="1"/>
  <c r="J115" i="1" s="1"/>
  <c r="G115" i="1"/>
  <c r="I114" i="1"/>
  <c r="J114" i="1" s="1"/>
  <c r="G114" i="1"/>
  <c r="I113" i="1"/>
  <c r="J113" i="1" s="1"/>
  <c r="G113" i="1"/>
  <c r="I112" i="1"/>
  <c r="J112" i="1" s="1"/>
  <c r="G112" i="1"/>
  <c r="I111" i="1"/>
  <c r="J111" i="1" s="1"/>
  <c r="G111" i="1"/>
  <c r="I110" i="1"/>
  <c r="J110" i="1" s="1"/>
  <c r="G110" i="1"/>
  <c r="I109" i="1"/>
  <c r="J109" i="1" s="1"/>
  <c r="G109" i="1"/>
  <c r="I108" i="1"/>
  <c r="J108" i="1" s="1"/>
  <c r="I107" i="1"/>
  <c r="J107" i="1" s="1"/>
  <c r="G107" i="1"/>
  <c r="I106" i="1"/>
  <c r="J106" i="1" s="1"/>
  <c r="G106" i="1"/>
  <c r="I105" i="1"/>
  <c r="J105" i="1" s="1"/>
  <c r="G105" i="1"/>
  <c r="I104" i="1"/>
  <c r="J104" i="1" s="1"/>
  <c r="G104" i="1"/>
  <c r="I103" i="1"/>
  <c r="J103" i="1" s="1"/>
  <c r="G103" i="1"/>
  <c r="I102" i="1"/>
  <c r="J102" i="1" s="1"/>
  <c r="G102" i="1"/>
  <c r="J101" i="1"/>
  <c r="I101" i="1"/>
  <c r="G101" i="1"/>
  <c r="I100" i="1"/>
  <c r="J100" i="1" s="1"/>
  <c r="G100" i="1"/>
  <c r="I99" i="1"/>
  <c r="J99" i="1" s="1"/>
  <c r="G99" i="1"/>
  <c r="I98" i="1"/>
  <c r="J98" i="1" s="1"/>
  <c r="G98" i="1"/>
  <c r="J97" i="1"/>
  <c r="I97" i="1"/>
  <c r="G97" i="1"/>
  <c r="I96" i="1"/>
  <c r="G96" i="1"/>
  <c r="J96" i="1" l="1"/>
  <c r="J134" i="1" s="1"/>
  <c r="I134" i="1"/>
  <c r="I90" i="1" l="1"/>
  <c r="J90" i="1" s="1"/>
  <c r="G90" i="1"/>
  <c r="I89" i="1"/>
  <c r="J89" i="1" s="1"/>
  <c r="G89" i="1"/>
  <c r="I88" i="1"/>
  <c r="J88" i="1" s="1"/>
  <c r="G88" i="1"/>
  <c r="I87" i="1"/>
  <c r="J87" i="1" s="1"/>
  <c r="G87" i="1"/>
  <c r="I86" i="1"/>
  <c r="J86" i="1" s="1"/>
  <c r="G86" i="1"/>
  <c r="I85" i="1"/>
  <c r="J85" i="1" s="1"/>
  <c r="G85" i="1"/>
  <c r="J91" i="1" l="1"/>
  <c r="I91" i="1"/>
  <c r="I81" i="1" l="1"/>
  <c r="I82" i="1" s="1"/>
  <c r="G81" i="1"/>
  <c r="J81" i="1" l="1"/>
  <c r="J82" i="1" s="1"/>
  <c r="I75" i="1" l="1"/>
  <c r="J75" i="1" s="1"/>
  <c r="G75" i="1"/>
  <c r="I74" i="1"/>
  <c r="J74" i="1" s="1"/>
  <c r="G74" i="1"/>
  <c r="I73" i="1"/>
  <c r="J73" i="1" s="1"/>
  <c r="G73" i="1"/>
  <c r="I72" i="1"/>
  <c r="J72" i="1" s="1"/>
  <c r="G72" i="1"/>
  <c r="I71" i="1"/>
  <c r="J71" i="1" s="1"/>
  <c r="G71" i="1"/>
  <c r="I70" i="1"/>
  <c r="J70" i="1" s="1"/>
  <c r="G70" i="1"/>
  <c r="I69" i="1"/>
  <c r="J69" i="1" s="1"/>
  <c r="G69" i="1"/>
  <c r="I68" i="1"/>
  <c r="J68" i="1" s="1"/>
  <c r="G68" i="1"/>
  <c r="I67" i="1"/>
  <c r="J67" i="1" s="1"/>
  <c r="G67" i="1"/>
  <c r="I66" i="1"/>
  <c r="J66" i="1" s="1"/>
  <c r="G66" i="1"/>
  <c r="I65" i="1"/>
  <c r="J65" i="1" s="1"/>
  <c r="G65" i="1"/>
  <c r="I64" i="1"/>
  <c r="J64" i="1" s="1"/>
  <c r="G64" i="1"/>
  <c r="I63" i="1"/>
  <c r="J63" i="1" s="1"/>
  <c r="G63" i="1"/>
  <c r="I62" i="1"/>
  <c r="J62" i="1" s="1"/>
  <c r="G62" i="1"/>
  <c r="I61" i="1"/>
  <c r="J61" i="1" s="1"/>
  <c r="G61" i="1"/>
  <c r="J60" i="1"/>
  <c r="I60" i="1"/>
  <c r="G60" i="1"/>
  <c r="I59" i="1"/>
  <c r="J59" i="1" s="1"/>
  <c r="G59" i="1"/>
  <c r="I58" i="1"/>
  <c r="J58" i="1" s="1"/>
  <c r="G58" i="1"/>
  <c r="I57" i="1"/>
  <c r="J57" i="1" s="1"/>
  <c r="G57" i="1"/>
  <c r="J56" i="1"/>
  <c r="I56" i="1"/>
  <c r="G56" i="1"/>
  <c r="I55" i="1"/>
  <c r="J55" i="1" s="1"/>
  <c r="G55" i="1"/>
  <c r="I54" i="1"/>
  <c r="J54" i="1" s="1"/>
  <c r="G54" i="1"/>
  <c r="I53" i="1"/>
  <c r="J53" i="1" s="1"/>
  <c r="G53" i="1"/>
  <c r="I52" i="1"/>
  <c r="J52" i="1" s="1"/>
  <c r="G52" i="1"/>
  <c r="I51" i="1"/>
  <c r="J51" i="1" s="1"/>
  <c r="G51" i="1"/>
  <c r="I50" i="1"/>
  <c r="J50" i="1" s="1"/>
  <c r="G50" i="1"/>
  <c r="I49" i="1"/>
  <c r="J49" i="1" s="1"/>
  <c r="G49" i="1"/>
  <c r="J48" i="1"/>
  <c r="I48" i="1"/>
  <c r="G48" i="1"/>
  <c r="I47" i="1"/>
  <c r="J47" i="1" s="1"/>
  <c r="G47" i="1"/>
  <c r="I46" i="1"/>
  <c r="J46" i="1" s="1"/>
  <c r="G46" i="1"/>
  <c r="I45" i="1"/>
  <c r="J45" i="1" s="1"/>
  <c r="G45" i="1"/>
  <c r="I44" i="1"/>
  <c r="J44" i="1" s="1"/>
  <c r="G44" i="1"/>
  <c r="I43" i="1"/>
  <c r="J43" i="1" s="1"/>
  <c r="G43" i="1"/>
  <c r="I42" i="1"/>
  <c r="J42" i="1" s="1"/>
  <c r="G42" i="1"/>
  <c r="I41" i="1"/>
  <c r="J41" i="1" s="1"/>
  <c r="G41" i="1"/>
  <c r="J40" i="1"/>
  <c r="I40" i="1"/>
  <c r="G40" i="1"/>
  <c r="I39" i="1"/>
  <c r="J39" i="1" s="1"/>
  <c r="G39" i="1"/>
  <c r="J38" i="1"/>
  <c r="I38" i="1"/>
  <c r="G38" i="1"/>
  <c r="I37" i="1"/>
  <c r="J37" i="1" s="1"/>
  <c r="G37" i="1"/>
  <c r="I36" i="1"/>
  <c r="J36" i="1" s="1"/>
  <c r="G36" i="1"/>
  <c r="I35" i="1"/>
  <c r="J35" i="1" s="1"/>
  <c r="G35" i="1"/>
  <c r="I34" i="1"/>
  <c r="J34" i="1" s="1"/>
  <c r="G34" i="1"/>
  <c r="I33" i="1"/>
  <c r="J33" i="1" s="1"/>
  <c r="G33" i="1"/>
  <c r="J32" i="1"/>
  <c r="I32" i="1"/>
  <c r="G32" i="1"/>
  <c r="I31" i="1"/>
  <c r="J31" i="1" s="1"/>
  <c r="I30" i="1"/>
  <c r="J30" i="1" s="1"/>
  <c r="G30" i="1"/>
  <c r="I29" i="1"/>
  <c r="J29" i="1" s="1"/>
  <c r="G29" i="1"/>
  <c r="I28" i="1"/>
  <c r="J28" i="1" s="1"/>
  <c r="G28" i="1"/>
  <c r="I27" i="1"/>
  <c r="J27" i="1" s="1"/>
  <c r="G27" i="1"/>
  <c r="I26" i="1"/>
  <c r="J26" i="1" s="1"/>
  <c r="G26" i="1"/>
  <c r="I25" i="1"/>
  <c r="J25" i="1" s="1"/>
  <c r="G25" i="1"/>
  <c r="I24" i="1"/>
  <c r="J24" i="1" s="1"/>
  <c r="G24" i="1"/>
  <c r="I23" i="1"/>
  <c r="J23" i="1" s="1"/>
  <c r="G23" i="1"/>
  <c r="I22" i="1"/>
  <c r="J22" i="1" s="1"/>
  <c r="G22" i="1"/>
  <c r="I21" i="1"/>
  <c r="J21" i="1" s="1"/>
  <c r="G21" i="1"/>
  <c r="J20" i="1"/>
  <c r="I20" i="1"/>
  <c r="G20" i="1"/>
  <c r="I19" i="1"/>
  <c r="J19" i="1" s="1"/>
  <c r="G19" i="1"/>
  <c r="I18" i="1"/>
  <c r="J18" i="1" s="1"/>
  <c r="G18" i="1"/>
  <c r="I17" i="1"/>
  <c r="J17" i="1" s="1"/>
  <c r="G17" i="1"/>
  <c r="I16" i="1"/>
  <c r="J16" i="1" s="1"/>
  <c r="G16" i="1"/>
  <c r="I15" i="1"/>
  <c r="J15" i="1" s="1"/>
  <c r="G15" i="1"/>
  <c r="I14" i="1"/>
  <c r="J14" i="1" s="1"/>
  <c r="G14" i="1"/>
  <c r="I13" i="1"/>
  <c r="J13" i="1" s="1"/>
  <c r="G13" i="1"/>
  <c r="I12" i="1"/>
  <c r="J12" i="1" s="1"/>
  <c r="G12" i="1"/>
  <c r="I11" i="1"/>
  <c r="J11" i="1" s="1"/>
  <c r="G11" i="1"/>
  <c r="I10" i="1"/>
  <c r="J10" i="1" s="1"/>
  <c r="G10" i="1"/>
  <c r="I9" i="1"/>
  <c r="J9" i="1" s="1"/>
  <c r="G9" i="1"/>
  <c r="J8" i="1"/>
  <c r="I8" i="1"/>
  <c r="G8" i="1"/>
  <c r="I7" i="1"/>
  <c r="J7" i="1" s="1"/>
  <c r="G7" i="1"/>
  <c r="I6" i="1"/>
  <c r="J6" i="1" s="1"/>
  <c r="G6" i="1"/>
  <c r="I5" i="1"/>
  <c r="J5" i="1" s="1"/>
  <c r="G5" i="1"/>
  <c r="J76" i="1" l="1"/>
  <c r="I76" i="1"/>
</calcChain>
</file>

<file path=xl/sharedStrings.xml><?xml version="1.0" encoding="utf-8"?>
<sst xmlns="http://schemas.openxmlformats.org/spreadsheetml/2006/main" count="517" uniqueCount="283">
  <si>
    <t>podpis</t>
  </si>
  <si>
    <t>L.p.</t>
  </si>
  <si>
    <t>Opis przedmiotu zamówienia</t>
  </si>
  <si>
    <t>Dawka</t>
  </si>
  <si>
    <t>J.m.</t>
  </si>
  <si>
    <t>Ilość</t>
  </si>
  <si>
    <t xml:space="preserve"> Cena jednostkowa netto    </t>
  </si>
  <si>
    <t>Cena jednostkowa brutto</t>
  </si>
  <si>
    <t>Podatek VAT
 (%)</t>
  </si>
  <si>
    <t>Wartość netto</t>
  </si>
  <si>
    <t>Wartość brutto</t>
  </si>
  <si>
    <t>1. Nazwa handlowa
2. EAN</t>
  </si>
  <si>
    <t>Nazwa producenta</t>
  </si>
  <si>
    <t>Acetylocysteine</t>
  </si>
  <si>
    <t>200 mg</t>
  </si>
  <si>
    <t>op. 20 tabl.</t>
  </si>
  <si>
    <t>Pipemidic acid</t>
  </si>
  <si>
    <t>op. 20 kaps.</t>
  </si>
  <si>
    <t>Aluminium acetotartare</t>
  </si>
  <si>
    <t>1 g</t>
  </si>
  <si>
    <t>op. 6 tabl.</t>
  </si>
  <si>
    <t xml:space="preserve">Ambenonium chloride </t>
  </si>
  <si>
    <t>10 mg</t>
  </si>
  <si>
    <t>op. 50 tabl.</t>
  </si>
  <si>
    <t>Amoxicilin</t>
  </si>
  <si>
    <t>1000 mg</t>
  </si>
  <si>
    <t>op. 16 tabl.rozp.</t>
  </si>
  <si>
    <t>500 mg</t>
  </si>
  <si>
    <t xml:space="preserve">Amoxicillin + clavulonic acid </t>
  </si>
  <si>
    <t>625 mg</t>
  </si>
  <si>
    <t>op. 21 tabl.</t>
  </si>
  <si>
    <t>Atropinum sulfur. - 10 mg/ml krople do oczu</t>
  </si>
  <si>
    <t>5 ml</t>
  </si>
  <si>
    <t>Canreonate potassium - 20mg/ml roztwór do inj.</t>
  </si>
  <si>
    <t>op. 10 amp.</t>
  </si>
  <si>
    <t>Clemastine</t>
  </si>
  <si>
    <t>1 mg</t>
  </si>
  <si>
    <t>op. 30 tabl.</t>
  </si>
  <si>
    <t>Clonazepamum - 1mg/ml roztwór do inj.</t>
  </si>
  <si>
    <t>1mg</t>
  </si>
  <si>
    <t>Clonazepamum</t>
  </si>
  <si>
    <t>2 mg</t>
  </si>
  <si>
    <t>Cloxacillin</t>
  </si>
  <si>
    <t>op. 16 tabl.</t>
  </si>
  <si>
    <t>Cyanocobalamin - 0,1 mg/ml roztwór do inj.</t>
  </si>
  <si>
    <t>0,1 mg</t>
  </si>
  <si>
    <t>Cyanocobalamin - 0,5 mg/ml roztwór do inj.</t>
  </si>
  <si>
    <t>op. 5 amp.</t>
  </si>
  <si>
    <t xml:space="preserve">Dexamethasone - 1 mg/ml krople do oczu, </t>
  </si>
  <si>
    <t xml:space="preserve">5 ml </t>
  </si>
  <si>
    <t>Dexamethasone aerosol</t>
  </si>
  <si>
    <t>55 ml</t>
  </si>
  <si>
    <t xml:space="preserve">op. </t>
  </si>
  <si>
    <t>Dexmedetomidine - 0,1 mg/ml roztwór do inf.</t>
  </si>
  <si>
    <t>0,2 mg</t>
  </si>
  <si>
    <t>op. 25 amp</t>
  </si>
  <si>
    <t>Diclofenac - 1mg/ml krople do oczu</t>
  </si>
  <si>
    <t>5 mg</t>
  </si>
  <si>
    <t>Diclofenac</t>
  </si>
  <si>
    <t>50 mg</t>
  </si>
  <si>
    <t>Doxycycline hydrochloride -  20mg/ml roztwór do inj.</t>
  </si>
  <si>
    <t>100 mg</t>
  </si>
  <si>
    <t xml:space="preserve">Doxycycline  </t>
  </si>
  <si>
    <t xml:space="preserve">100 mg </t>
  </si>
  <si>
    <t>op. 10 kaps./tabl.</t>
  </si>
  <si>
    <t>Erythromycin</t>
  </si>
  <si>
    <t xml:space="preserve">250 mg </t>
  </si>
  <si>
    <t>Estazolam</t>
  </si>
  <si>
    <t>Feric oxide saccharated complex - 20mg Fe/ml roztwór do inj. i inf.</t>
  </si>
  <si>
    <t>100 mg Fe (III)</t>
  </si>
  <si>
    <t>Fludricortisone 1 mg + 25 j.m. gramicidin+ 2500 j.m. neomycin/ml - krople do oczu i uszu, zawiesina</t>
  </si>
  <si>
    <t>Gentamicin - 3 mg/ml krople do oczu, roztwór</t>
  </si>
  <si>
    <t>Haloperidole -  5 mg/ml roztwór do inj.</t>
  </si>
  <si>
    <t>5 mg/1ml</t>
  </si>
  <si>
    <t>Haloperidole</t>
  </si>
  <si>
    <t xml:space="preserve">1 mg </t>
  </si>
  <si>
    <t>op. 40 tabl.</t>
  </si>
  <si>
    <t>Haloperidol - 2 mg/ml krople p.o.</t>
  </si>
  <si>
    <t>20 mg</t>
  </si>
  <si>
    <t>10 ml</t>
  </si>
  <si>
    <t>Ketoprofen</t>
  </si>
  <si>
    <t>Lamotrigine</t>
  </si>
  <si>
    <t xml:space="preserve">25 mg </t>
  </si>
  <si>
    <t xml:space="preserve">op. 30 tabl. </t>
  </si>
  <si>
    <t xml:space="preserve">50 mg </t>
  </si>
  <si>
    <t>Levetiracetam</t>
  </si>
  <si>
    <t xml:space="preserve">500 mg </t>
  </si>
  <si>
    <t>Lidocaine hydrochloride - 20 mg/ml roztwór do inj.</t>
  </si>
  <si>
    <t>2%/ 40 mg</t>
  </si>
  <si>
    <t xml:space="preserve">Lorazepam </t>
  </si>
  <si>
    <t xml:space="preserve">1mg </t>
  </si>
  <si>
    <t xml:space="preserve">op. 25 tabl. </t>
  </si>
  <si>
    <t>Metildigoxine</t>
  </si>
  <si>
    <t>0,1mg</t>
  </si>
  <si>
    <t xml:space="preserve">Molsidomine </t>
  </si>
  <si>
    <t xml:space="preserve">2 mg </t>
  </si>
  <si>
    <t>Naloxone hydrochloride -  0,4 mg/ml roztwór do inj.</t>
  </si>
  <si>
    <t>0,4 mg</t>
  </si>
  <si>
    <t xml:space="preserve">Neomycin sulphate </t>
  </si>
  <si>
    <t>250 mg</t>
  </si>
  <si>
    <t>Neomycin sulphate - aerozol</t>
  </si>
  <si>
    <t>Octreotidum - 100 mcg/ml roztwór do inj.</t>
  </si>
  <si>
    <t>100 mcg/ 1 ml</t>
  </si>
  <si>
    <t>Octreotidum - 50 mcg/ml roztwór do inj.</t>
  </si>
  <si>
    <t>50 mcg/ 1 ml</t>
  </si>
  <si>
    <t>Oxytetracycline hydrochloride+hydrocortisonum -  aerozol</t>
  </si>
  <si>
    <t xml:space="preserve">Pancreatin </t>
  </si>
  <si>
    <t xml:space="preserve">16000j </t>
  </si>
  <si>
    <t>op. 60 kaps.</t>
  </si>
  <si>
    <t>Pentoxiphylline -tabl. o przedł. uwalnianiu</t>
  </si>
  <si>
    <t xml:space="preserve">600 mg </t>
  </si>
  <si>
    <t>Phenytoin</t>
  </si>
  <si>
    <t>op. 60 tabl.</t>
  </si>
  <si>
    <t>Phytomenadione - 10mg/ml roztwór do inj.</t>
  </si>
  <si>
    <t>Phytomenadione</t>
  </si>
  <si>
    <t>Pilocarpine - 20 mg/ml krople do oczu, roztwór</t>
  </si>
  <si>
    <t>Probiotyk zawierający minimum 250mg liofilizowanych drożdżaków Saccharomyces boulardii</t>
  </si>
  <si>
    <t>-</t>
  </si>
  <si>
    <t>Propranolol - 1mg/ml  roztwór do inj.</t>
  </si>
  <si>
    <t>Propranolol</t>
  </si>
  <si>
    <t>40 mg</t>
  </si>
  <si>
    <t>Quetiapine</t>
  </si>
  <si>
    <t>Rifampicin</t>
  </si>
  <si>
    <t>300 mg</t>
  </si>
  <si>
    <t>op. 100 kaps.</t>
  </si>
  <si>
    <t>Ropinirole - tabl. o przedł. uwalnianiu</t>
  </si>
  <si>
    <t>Salbutamol - 0,5mg/ml roztwór do inj.</t>
  </si>
  <si>
    <t>0,5 mg</t>
  </si>
  <si>
    <t>Sulfacetamide sodium z HEC - krople do oczu, roztwór</t>
  </si>
  <si>
    <t>2 x 5 ml</t>
  </si>
  <si>
    <t>Sulfathiazole silver - 20 mg/g krem</t>
  </si>
  <si>
    <t>op. 40 g</t>
  </si>
  <si>
    <t>Temazepam</t>
  </si>
  <si>
    <t xml:space="preserve">10 mg </t>
  </si>
  <si>
    <t>Tobramycin - 3 mg/ml krople do oczu, roztwór</t>
  </si>
  <si>
    <t>Tropicamidum - 5 mg/ml krople do oczu, roztwór</t>
  </si>
  <si>
    <t>Tropicamidum - 10 mg/ml krople do oczu, roztwór</t>
  </si>
  <si>
    <t>Xylometazoline hydrochloride - 1mg/ml krople do nosa</t>
  </si>
  <si>
    <t xml:space="preserve">10 ml </t>
  </si>
  <si>
    <t xml:space="preserve">Ciprofloxacin </t>
  </si>
  <si>
    <t>10 tabl. powl.</t>
  </si>
  <si>
    <t>Voriconazole</t>
  </si>
  <si>
    <t xml:space="preserve"> 200 mg</t>
  </si>
  <si>
    <t>Levofloxacin</t>
  </si>
  <si>
    <t>10 tabl.powl.</t>
  </si>
  <si>
    <t>Razem</t>
  </si>
  <si>
    <t>………………………………………..</t>
  </si>
  <si>
    <t>op. 10 fiol.</t>
  </si>
  <si>
    <t>Pakiet</t>
  </si>
  <si>
    <t>Nadoparin calcium - roztwór do inj.  w zestawie do podawania</t>
  </si>
  <si>
    <t>47 500 j.m./5 ml</t>
  </si>
  <si>
    <t xml:space="preserve">Nadoparin calcium - roztwór do inj.  </t>
  </si>
  <si>
    <t>2 850 j.m./0,3 ml</t>
  </si>
  <si>
    <t>op. 10     amp.- strz</t>
  </si>
  <si>
    <t>3 800 j.m./0,4 ml</t>
  </si>
  <si>
    <t>5 700 j.m./0,6 ml</t>
  </si>
  <si>
    <t xml:space="preserve">Fondaparinux sodium - roztwór do inj. </t>
  </si>
  <si>
    <t>2,5 mg/0,5 ml</t>
  </si>
  <si>
    <t>7,5 mg/0,6 ml</t>
  </si>
  <si>
    <t>Carbachol - 0,1 mg/ml roztwór do stos. wewnątrzgałkowego</t>
  </si>
  <si>
    <t>0,15 mg/1,5 ml</t>
  </si>
  <si>
    <t>op.12 fiol.</t>
  </si>
  <si>
    <t>10-o % roztwór wodny roztwor PVP- jodu, preparat odkażający do skóry, błon śluzowych i ran ; aktywny w stosunku do B,V,F, Tbc, S</t>
  </si>
  <si>
    <t xml:space="preserve">100mg/ml </t>
  </si>
  <si>
    <t>op. 30 ml</t>
  </si>
  <si>
    <t>op. 1000 ml</t>
  </si>
  <si>
    <t>Alteplase - proszek i rozp. do sporz. roztw. do inf.</t>
  </si>
  <si>
    <t>fiol.</t>
  </si>
  <si>
    <t>Cisatracurium - 2 mg/ml roztwór do wstrzykiwań lub infuzji</t>
  </si>
  <si>
    <t>10 mg/5ml</t>
  </si>
  <si>
    <t>op. 5 fiol.</t>
  </si>
  <si>
    <t xml:space="preserve">Fluorescein sodium -100 mg/ml roztwór do wstrzykiwań </t>
  </si>
  <si>
    <t xml:space="preserve">Silver sulfathiazole -  krem </t>
  </si>
  <si>
    <t>20 mg/ml</t>
  </si>
  <si>
    <t xml:space="preserve">Filgrastim - roztwór do wstrzykiwań lub infuzji </t>
  </si>
  <si>
    <t>30 mln j.m./0,5 ml</t>
  </si>
  <si>
    <t>op. amp.-strz.</t>
  </si>
  <si>
    <t>48 mln j.m./0,5 ml</t>
  </si>
  <si>
    <t>30 mg</t>
  </si>
  <si>
    <t>amp.</t>
  </si>
  <si>
    <t>74 g</t>
  </si>
  <si>
    <t>sasz.</t>
  </si>
  <si>
    <t xml:space="preserve">Budesonide - proszek do inhalacji </t>
  </si>
  <si>
    <t>200 µg</t>
  </si>
  <si>
    <t>poj. 100 dawek</t>
  </si>
  <si>
    <t>Clomethiazole</t>
  </si>
  <si>
    <t>Lidocaine + prilocaine - krem</t>
  </si>
  <si>
    <t>25 mg + 25 mg</t>
  </si>
  <si>
    <t>op. 30 g tuba</t>
  </si>
  <si>
    <t>Lidocaine 20 mg/ml - roztwór do inj.</t>
  </si>
  <si>
    <t>1000 mg/50ml</t>
  </si>
  <si>
    <t>Bupivacaine + epinephrine 0,5 %  - roztwór do inj.</t>
  </si>
  <si>
    <t xml:space="preserve">100 mg+ 100 µg </t>
  </si>
  <si>
    <t>Fluticasone propionate + salmeterol - proszek do inhalacji</t>
  </si>
  <si>
    <t>250 µg +50 µg</t>
  </si>
  <si>
    <t>op. 60 dawek</t>
  </si>
  <si>
    <t>Levofloxacin -  5 mg/ml - krople do oczu</t>
  </si>
  <si>
    <t>op. 5 ml</t>
  </si>
  <si>
    <t>Methyldopa</t>
  </si>
  <si>
    <t>Nimodipine</t>
  </si>
  <si>
    <t xml:space="preserve">Travoprost - 40 µg/ml krople do oczu </t>
  </si>
  <si>
    <t>op. 2,5 ml</t>
  </si>
  <si>
    <t>Moxifloxacin - 5 mg/ml krople do oczu</t>
  </si>
  <si>
    <t>25 mg</t>
  </si>
  <si>
    <t>Metoprolol tartrate</t>
  </si>
  <si>
    <t>Brimonidine - 2 mg/ml krople do oczu</t>
  </si>
  <si>
    <t xml:space="preserve">Budesonide - 0,5 mg/ml zaw. do nebulizacji </t>
  </si>
  <si>
    <t>op. 20 amp.</t>
  </si>
  <si>
    <t>Dorzolamide + timolol - krople do oczu</t>
  </si>
  <si>
    <t xml:space="preserve">20 mg + 5 mg </t>
  </si>
  <si>
    <t>Dexamethasone + tobramycin - krople do oczu</t>
  </si>
  <si>
    <t xml:space="preserve">3 mg + 1 mg </t>
  </si>
  <si>
    <t>Fenpiverine + metamizole + pitofenon - roztwór do wstrzykiwań</t>
  </si>
  <si>
    <t xml:space="preserve">2,5 g+10 mg +0,1mg </t>
  </si>
  <si>
    <t>Insulin aspart - analog insuliny ludzkiej szybko działający</t>
  </si>
  <si>
    <t>100 j./ml</t>
  </si>
  <si>
    <t>op. 10 amp. 3 ml</t>
  </si>
  <si>
    <t>Insulin aspart + insulin aspart protaminated -dwufazowy analog insuliny</t>
  </si>
  <si>
    <t>30% insuliny aspart, 70% insuliny aspart krystalizowanej z protaminą</t>
  </si>
  <si>
    <t>50% insuliny aspart, 50% insuliny aspart krystalizowanej z protaminą</t>
  </si>
  <si>
    <t>Insulin detemir  - analog insuliny ludzkiej długo działający</t>
  </si>
  <si>
    <t>op. 10 wkł. 3 ml</t>
  </si>
  <si>
    <t>Lidocaine + phenylephrine + tropicamide r-r do wstrzykiwań</t>
  </si>
  <si>
    <t>10 mg + 3,1 mg + 0,2 mg /ml</t>
  </si>
  <si>
    <t>20 amp. 0,6 ml</t>
  </si>
  <si>
    <t>op. 100 g</t>
  </si>
  <si>
    <t>Allantoine maść</t>
  </si>
  <si>
    <t xml:space="preserve"> 30 g</t>
  </si>
  <si>
    <t>Allantoine + Dexpanthenol</t>
  </si>
  <si>
    <t>2g alantoiny, 5g dekspantenolu</t>
  </si>
  <si>
    <t>op. 35 g</t>
  </si>
  <si>
    <t>50 mg/5ml</t>
  </si>
  <si>
    <t xml:space="preserve">                     pakiet                                                                                       </t>
  </si>
  <si>
    <t>Paracetamol inj.</t>
  </si>
  <si>
    <t xml:space="preserve">Paracetamolum </t>
  </si>
  <si>
    <t>1 g/ 100 ml</t>
  </si>
  <si>
    <t>fiolka</t>
  </si>
  <si>
    <t>0,5 g/ 50 ml</t>
  </si>
  <si>
    <t>Koncentrat czynników zespołu protrombiny</t>
  </si>
  <si>
    <t>500 j.m.</t>
  </si>
  <si>
    <t>1500 mg/ 10 ml</t>
  </si>
  <si>
    <t>3000 mg/ 20 ml</t>
  </si>
  <si>
    <t>Theophylline</t>
  </si>
  <si>
    <t>5 amp. 10 ml</t>
  </si>
  <si>
    <t>Ornithine aspartate - 500 mg/ml koncentrat do sporz. r-ru. do inf.</t>
  </si>
  <si>
    <t>5g/10 ml</t>
  </si>
  <si>
    <t>Amantadine sulfate -  0,4 mg/ml  r-r do inf.</t>
  </si>
  <si>
    <t>200 mg /500 ml</t>
  </si>
  <si>
    <t>op. 10 fl.</t>
  </si>
  <si>
    <t xml:space="preserve">Amantadinum </t>
  </si>
  <si>
    <t>Produkty lecznicze różne I</t>
  </si>
  <si>
    <t>Antybiotyki -Cefuroxime</t>
  </si>
  <si>
    <t>Heparyna drobnocząstecznowa-nadoparin,fondaparin</t>
  </si>
  <si>
    <t>Produkty lecznicze rózne II</t>
  </si>
  <si>
    <t>Niedepolaryzujący lek zwiotczający mięśnie poprzecznie prążkowane</t>
  </si>
  <si>
    <t>Kalium chloratum inj.</t>
  </si>
  <si>
    <t>Theophyline inj.</t>
  </si>
  <si>
    <t>Produkty lecznicze różne III</t>
  </si>
  <si>
    <t>Allantoine zasypka/ lub Zino.Dr.Zasypka</t>
  </si>
  <si>
    <t xml:space="preserve">Kalium chloratum 150 mg/ml - koncentrat do sporz. r-ru. do inf.- bezpieczne  ampułki z polietylenu. </t>
  </si>
  <si>
    <r>
      <t xml:space="preserve">Cefuroxime - zestaw : proszek do sporz. roztworu do inj. + igła z filtrem 5µ </t>
    </r>
    <r>
      <rPr>
        <u/>
        <sz val="7"/>
        <rFont val="Arial"/>
        <family val="2"/>
        <charset val="238"/>
      </rPr>
      <t xml:space="preserve"> lub  preparat zarejestrowany jako 10 fiolek cefuroxymu 50 mg i 10 jałowych igieł (18G x 1½”, 1,2 mm x 40 mm) z filtrem 5 mikronów (membrana kopolimeru akrylowego na nietkanym poliamidzie), zalecanego do użycia w celu prawidłowego przygotowania leku do podania dokomorowego w chirurgii zaćmy</t>
    </r>
  </si>
  <si>
    <r>
      <t xml:space="preserve">Rocuronium bromide  10 mg/ml - roztwór do inj. </t>
    </r>
    <r>
      <rPr>
        <u/>
        <sz val="7"/>
        <rFont val="Arial"/>
        <family val="2"/>
        <charset val="238"/>
      </rPr>
      <t>lub inf., który zgodnie z ChPL mógłbyć przechowywany poza lodówkąw tem.&lt; 30 stopni C do 12 tygodni</t>
    </r>
  </si>
  <si>
    <r>
      <t xml:space="preserve">Prothrombinum multiplex humanum - proszek i rozpuszczalnik do sporządzania roztworu do inj </t>
    </r>
    <r>
      <rPr>
        <u/>
        <sz val="7"/>
        <rFont val="Arial"/>
        <family val="2"/>
        <charset val="238"/>
      </rPr>
      <t>lub koncentrat zespołu czynników protrombiny zawierający białka CiS oraz zbalansowany skład czynników krzepnięcia nie zawierający antytrombiny III i albuminy, przez to minimalizował możliwość wystąpienia działań niepożądanych, w tym powikłań zakrzepowo – zatorowych</t>
    </r>
  </si>
  <si>
    <t>op. 14 tabl. / lub tabletki powlekane</t>
  </si>
  <si>
    <t>op. 21 tabl./ lub tabletki powlekane</t>
  </si>
  <si>
    <t>op. 16 tabl./ lub tabletki powlekane</t>
  </si>
  <si>
    <t>op. 50 tabl./ lub tabletki powlekane</t>
  </si>
  <si>
    <t>op. 60 tabl./ lub tabletki powlekane</t>
  </si>
  <si>
    <t>op.  20 tabl./ lub tabletki powlekane</t>
  </si>
  <si>
    <t>op. 100 tabl./ lub tabletki powlekane</t>
  </si>
  <si>
    <t>op. 50 / lub tabletki dojelitowe</t>
  </si>
  <si>
    <t xml:space="preserve">op. 30 kaps.   *             </t>
  </si>
  <si>
    <t xml:space="preserve">* - lub 20 kaps x 158 op. - zgodnie z odpowiedzią na pytanie 23   ( proszę wybrać konkretną opcję) </t>
  </si>
  <si>
    <r>
      <t xml:space="preserve">op. 30 tabl./ </t>
    </r>
    <r>
      <rPr>
        <u/>
        <sz val="7"/>
        <rFont val="Arial"/>
        <family val="2"/>
        <charset val="238"/>
      </rPr>
      <t>lub tabl. Drażowane</t>
    </r>
  </si>
  <si>
    <t xml:space="preserve">* - lub preparat konfekcjonowny 30 kaps x 102 op. - zgodnie z odpowiedzią na pytanie 26         ( proszę wybrać konkretną opcję) </t>
  </si>
  <si>
    <t xml:space="preserve">* - lub preparat konfekcjonowny 28 tabl x 1 op. - zgodnie z odpowiedzią na pytanie 27               ( proszę wybrać konkretną opcję) </t>
  </si>
  <si>
    <r>
      <t xml:space="preserve">op. 5 fiol. </t>
    </r>
    <r>
      <rPr>
        <u/>
        <sz val="7"/>
        <rFont val="Arial"/>
        <family val="2"/>
        <charset val="238"/>
      </rPr>
      <t>Lub ampułek</t>
    </r>
  </si>
  <si>
    <t xml:space="preserve">op. 12 fiol. </t>
  </si>
  <si>
    <t xml:space="preserve">* - lub preparat konfekcjonowny 10 x 5 op. - zgodnie z odpowiedzią na pytanie 29                  ( proszę wybrać konkretną opcję) </t>
  </si>
  <si>
    <t>Pamidronate disodium - 3 mg/ml koncentrat do sporz. roztw. do inf./ lub Pamifos-30,30mg,inj,2fiol(s.subst)+2amp rozp(szkl)</t>
  </si>
  <si>
    <r>
      <t xml:space="preserve">Macrogols + sodium sulfate - proszek do przyg. roztworu doustnego / </t>
    </r>
    <r>
      <rPr>
        <u/>
        <sz val="7"/>
        <rFont val="Arial"/>
        <family val="2"/>
        <charset val="238"/>
      </rPr>
      <t>lub Makrogol 74 g x 48 saszetek (PEG 4 litry - Fortrans) zgodny z SIWZ w ilości 2 opakowań, który jest rekomendowany przez Europejskie Towarzystwo Endoskopii Przewodu Pokarmowego (ESGE) w rutynowym przygotowaniu do kolonoskopii / lub preparat Makrogol (74 g x 48 saszetek, PEG 4 litry - Fortrans) w ilości 2 opakowań o składzie chemicznym zgodnym z SIWZ</t>
    </r>
  </si>
  <si>
    <r>
      <t xml:space="preserve">10 ml                     </t>
    </r>
    <r>
      <rPr>
        <u/>
        <sz val="7"/>
        <rFont val="Arial"/>
        <family val="2"/>
        <charset val="238"/>
      </rPr>
      <t xml:space="preserve">lub 2 x 5ml ( proszę wybrać konkretną opcję) </t>
    </r>
  </si>
  <si>
    <t>MODYFIKACJA Z DNIA 28.01.2020r.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</si>
</sst>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* #,##0.00\ &quot;zł&quot;_-;\-* #,##0.00\ &quot;zł&quot;_-;_-* &quot;-&quot;??\ &quot;zł&quot;_-;_-@_-"/>
    <numFmt numFmtId="164" formatCode="&quot; &quot;#,##0.00&quot; zł &quot;;&quot;-&quot;#,##0.00&quot; zł &quot;;&quot; -&quot;#&quot; zł &quot;;&quot; &quot;@&quot; &quot;"/>
    <numFmt numFmtId="165" formatCode="#,##0.00\ &quot;zł&quot;"/>
    <numFmt numFmtId="166" formatCode="0.0%"/>
    <numFmt numFmtId="167" formatCode="_-* #,##0.00\ _z_ł_-;\-* #,##0.00\ _z_ł_-;_-* &quot;-&quot;??\ _z_ł_-;_-@_-"/>
  </numFmts>
  <fonts count="25">
    <font>
      <sz val="11"/>
      <color theme="1"/>
      <name val="Calibri"/>
      <family val="2"/>
      <charset val="238"/>
      <scheme val="minor"/>
    </font>
    <font>
      <sz val="7"/>
      <name val="Arial"/>
      <family val="2"/>
      <charset val="238"/>
    </font>
    <font>
      <b/>
      <sz val="8"/>
      <name val="Arial"/>
      <family val="2"/>
      <charset val="238"/>
    </font>
    <font>
      <sz val="7"/>
      <color rgb="FF000000"/>
      <name val="Calibri"/>
      <family val="2"/>
      <scheme val="minor"/>
    </font>
    <font>
      <sz val="10"/>
      <name val="Arial"/>
      <family val="2"/>
      <charset val="238"/>
    </font>
    <font>
      <b/>
      <sz val="7"/>
      <name val="Arial"/>
      <family val="2"/>
      <charset val="238"/>
    </font>
    <font>
      <sz val="8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name val="Helv"/>
      <charset val="204"/>
    </font>
    <font>
      <sz val="10"/>
      <name val="Arial CE"/>
      <charset val="238"/>
    </font>
    <font>
      <sz val="11"/>
      <color theme="1"/>
      <name val="Arial CE"/>
      <charset val="238"/>
    </font>
    <font>
      <sz val="11"/>
      <color indexed="8"/>
      <name val="Arial"/>
      <family val="2"/>
      <charset val="238"/>
    </font>
    <font>
      <b/>
      <sz val="7"/>
      <color theme="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i/>
      <sz val="7"/>
      <name val="Arial"/>
      <family val="2"/>
      <charset val="238"/>
    </font>
    <font>
      <sz val="7"/>
      <color theme="1"/>
      <name val="Calibri"/>
      <family val="2"/>
      <scheme val="minor"/>
    </font>
    <font>
      <sz val="8"/>
      <color theme="1"/>
      <name val="Arial"/>
      <family val="2"/>
      <charset val="238"/>
    </font>
    <font>
      <sz val="8"/>
      <color theme="1"/>
      <name val="Calibri"/>
      <family val="2"/>
      <charset val="238"/>
      <scheme val="minor"/>
    </font>
    <font>
      <b/>
      <sz val="8"/>
      <color theme="1"/>
      <name val="Arial"/>
      <family val="2"/>
      <charset val="238"/>
    </font>
    <font>
      <b/>
      <sz val="8"/>
      <color theme="1"/>
      <name val="Calibri"/>
      <family val="2"/>
      <charset val="238"/>
      <scheme val="minor"/>
    </font>
    <font>
      <u/>
      <sz val="7"/>
      <name val="Arial"/>
      <family val="2"/>
      <charset val="238"/>
    </font>
    <font>
      <sz val="9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rgb="FF000000"/>
      </patternFill>
    </fill>
    <fill>
      <patternFill patternType="solid">
        <fgColor rgb="FFCCFFFF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/>
      <top style="thin">
        <color rgb="FF808080"/>
      </top>
      <bottom style="thin">
        <color rgb="FF80808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7">
    <xf numFmtId="0" fontId="0" fillId="0" borderId="0"/>
    <xf numFmtId="0" fontId="4" fillId="0" borderId="0"/>
    <xf numFmtId="0" fontId="4" fillId="0" borderId="0"/>
    <xf numFmtId="0" fontId="8" fillId="0" borderId="0"/>
    <xf numFmtId="0" fontId="9" fillId="0" borderId="0"/>
    <xf numFmtId="0" fontId="10" fillId="0" borderId="0"/>
    <xf numFmtId="0" fontId="4" fillId="0" borderId="0"/>
    <xf numFmtId="0" fontId="11" fillId="0" borderId="0"/>
    <xf numFmtId="0" fontId="7" fillId="0" borderId="0"/>
    <xf numFmtId="167" fontId="4" fillId="0" borderId="0" applyFont="0" applyFill="0" applyBorder="0" applyAlignment="0" applyProtection="0"/>
    <xf numFmtId="9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2" fillId="0" borderId="0"/>
    <xf numFmtId="44" fontId="4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4" fillId="0" borderId="0" applyFont="0" applyFill="0" applyBorder="0" applyAlignment="0" applyProtection="0"/>
  </cellStyleXfs>
  <cellXfs count="143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left" vertical="center" wrapText="1"/>
    </xf>
    <xf numFmtId="0" fontId="5" fillId="3" borderId="2" xfId="1" applyFont="1" applyFill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 wrapText="1"/>
    </xf>
    <xf numFmtId="3" fontId="5" fillId="0" borderId="2" xfId="1" applyNumberFormat="1" applyFont="1" applyBorder="1" applyAlignment="1">
      <alignment horizontal="center" vertical="center" wrapText="1"/>
    </xf>
    <xf numFmtId="44" fontId="5" fillId="0" borderId="2" xfId="0" applyNumberFormat="1" applyFont="1" applyBorder="1" applyAlignment="1">
      <alignment horizontal="center" vertical="center" wrapText="1"/>
    </xf>
    <xf numFmtId="0" fontId="5" fillId="4" borderId="2" xfId="1" applyFont="1" applyFill="1" applyBorder="1" applyAlignment="1">
      <alignment horizontal="center" vertical="center" wrapText="1"/>
    </xf>
    <xf numFmtId="0" fontId="5" fillId="5" borderId="2" xfId="1" applyFont="1" applyFill="1" applyBorder="1" applyAlignment="1">
      <alignment horizontal="center" vertical="center" wrapText="1"/>
    </xf>
    <xf numFmtId="0" fontId="1" fillId="3" borderId="2" xfId="1" applyFont="1" applyFill="1" applyBorder="1" applyAlignment="1">
      <alignment horizontal="center" vertical="center"/>
    </xf>
    <xf numFmtId="0" fontId="1" fillId="0" borderId="3" xfId="1" applyFont="1" applyBorder="1" applyAlignment="1">
      <alignment vertical="center" wrapText="1"/>
    </xf>
    <xf numFmtId="0" fontId="1" fillId="0" borderId="3" xfId="1" applyFont="1" applyBorder="1" applyAlignment="1">
      <alignment horizontal="left" vertical="center" wrapText="1"/>
    </xf>
    <xf numFmtId="3" fontId="1" fillId="0" borderId="3" xfId="1" applyNumberFormat="1" applyFont="1" applyBorder="1" applyAlignment="1">
      <alignment horizontal="center" vertical="center" wrapText="1"/>
    </xf>
    <xf numFmtId="164" fontId="6" fillId="3" borderId="4" xfId="1" applyNumberFormat="1" applyFont="1" applyFill="1" applyBorder="1" applyAlignment="1">
      <alignment horizontal="right" vertical="center" wrapText="1"/>
    </xf>
    <xf numFmtId="165" fontId="1" fillId="5" borderId="3" xfId="1" applyNumberFormat="1" applyFont="1" applyFill="1" applyBorder="1" applyAlignment="1">
      <alignment horizontal="center" vertical="center" wrapText="1"/>
    </xf>
    <xf numFmtId="9" fontId="1" fillId="0" borderId="3" xfId="1" applyNumberFormat="1" applyFont="1" applyBorder="1" applyAlignment="1">
      <alignment horizontal="center" vertical="center" wrapText="1"/>
    </xf>
    <xf numFmtId="0" fontId="1" fillId="0" borderId="3" xfId="1" applyFont="1" applyBorder="1" applyAlignment="1">
      <alignment horizontal="left" vertical="center"/>
    </xf>
    <xf numFmtId="0" fontId="1" fillId="0" borderId="3" xfId="1" applyFont="1" applyBorder="1" applyAlignment="1">
      <alignment vertical="center"/>
    </xf>
    <xf numFmtId="44" fontId="1" fillId="0" borderId="3" xfId="1" applyNumberFormat="1" applyFont="1" applyBorder="1" applyAlignment="1">
      <alignment vertical="center"/>
    </xf>
    <xf numFmtId="9" fontId="1" fillId="0" borderId="3" xfId="1" applyNumberFormat="1" applyFont="1" applyBorder="1" applyAlignment="1">
      <alignment horizontal="left" vertical="center" wrapText="1"/>
    </xf>
    <xf numFmtId="0" fontId="1" fillId="0" borderId="5" xfId="1" applyFont="1" applyBorder="1" applyAlignment="1">
      <alignment vertical="center" wrapText="1"/>
    </xf>
    <xf numFmtId="166" fontId="1" fillId="0" borderId="3" xfId="1" applyNumberFormat="1" applyFont="1" applyBorder="1" applyAlignment="1">
      <alignment horizontal="left" vertical="center" wrapText="1"/>
    </xf>
    <xf numFmtId="10" fontId="1" fillId="0" borderId="3" xfId="1" applyNumberFormat="1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wrapText="1"/>
    </xf>
    <xf numFmtId="9" fontId="1" fillId="0" borderId="2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7" xfId="0" applyFont="1" applyBorder="1" applyAlignment="1">
      <alignment vertical="center" wrapText="1"/>
    </xf>
    <xf numFmtId="0" fontId="1" fillId="0" borderId="7" xfId="0" applyFont="1" applyBorder="1" applyAlignment="1">
      <alignment horizontal="left" vertical="center" wrapText="1"/>
    </xf>
    <xf numFmtId="164" fontId="6" fillId="3" borderId="8" xfId="1" applyNumberFormat="1" applyFont="1" applyFill="1" applyBorder="1" applyAlignment="1">
      <alignment horizontal="right" vertical="center" wrapText="1"/>
    </xf>
    <xf numFmtId="9" fontId="1" fillId="0" borderId="7" xfId="0" applyNumberFormat="1" applyFont="1" applyBorder="1" applyAlignment="1">
      <alignment horizontal="center" vertical="center" wrapText="1"/>
    </xf>
    <xf numFmtId="0" fontId="1" fillId="3" borderId="9" xfId="1" applyFont="1" applyFill="1" applyBorder="1" applyAlignment="1">
      <alignment horizontal="center" vertical="center" wrapText="1"/>
    </xf>
    <xf numFmtId="4" fontId="1" fillId="0" borderId="0" xfId="1" applyNumberFormat="1" applyFont="1" applyAlignment="1">
      <alignment vertical="center" wrapText="1"/>
    </xf>
    <xf numFmtId="0" fontId="1" fillId="0" borderId="9" xfId="1" applyFont="1" applyBorder="1" applyAlignment="1">
      <alignment horizontal="left" vertical="center" wrapText="1"/>
    </xf>
    <xf numFmtId="3" fontId="1" fillId="0" borderId="9" xfId="1" applyNumberFormat="1" applyFont="1" applyBorder="1" applyAlignment="1">
      <alignment horizontal="center" vertical="center" wrapText="1"/>
    </xf>
    <xf numFmtId="164" fontId="1" fillId="0" borderId="10" xfId="1" applyNumberFormat="1" applyFont="1" applyBorder="1" applyAlignment="1">
      <alignment horizontal="right" vertical="center" wrapText="1"/>
    </xf>
    <xf numFmtId="165" fontId="1" fillId="3" borderId="9" xfId="1" applyNumberFormat="1" applyFont="1" applyFill="1" applyBorder="1" applyAlignment="1">
      <alignment horizontal="center" vertical="center" wrapText="1"/>
    </xf>
    <xf numFmtId="9" fontId="1" fillId="0" borderId="3" xfId="0" applyNumberFormat="1" applyFont="1" applyBorder="1" applyAlignment="1">
      <alignment horizontal="center" vertical="center" wrapText="1"/>
    </xf>
    <xf numFmtId="165" fontId="5" fillId="6" borderId="3" xfId="2" applyNumberFormat="1" applyFont="1" applyFill="1" applyBorder="1" applyAlignment="1">
      <alignment horizontal="center" vertical="center" wrapText="1"/>
    </xf>
    <xf numFmtId="0" fontId="1" fillId="0" borderId="11" xfId="1" applyFont="1" applyBorder="1" applyAlignment="1">
      <alignment horizontal="left" vertical="center"/>
    </xf>
    <xf numFmtId="0" fontId="1" fillId="0" borderId="9" xfId="1" applyFont="1" applyBorder="1" applyAlignment="1">
      <alignment vertical="center"/>
    </xf>
    <xf numFmtId="0" fontId="1" fillId="3" borderId="0" xfId="1" applyFont="1" applyFill="1" applyAlignment="1">
      <alignment horizontal="center" vertical="center" wrapText="1"/>
    </xf>
    <xf numFmtId="0" fontId="1" fillId="0" borderId="0" xfId="1" applyFont="1" applyAlignment="1">
      <alignment horizontal="left" vertical="center" wrapText="1"/>
    </xf>
    <xf numFmtId="3" fontId="1" fillId="0" borderId="0" xfId="1" applyNumberFormat="1" applyFont="1" applyAlignment="1">
      <alignment horizontal="center" vertical="center" wrapText="1"/>
    </xf>
    <xf numFmtId="164" fontId="1" fillId="0" borderId="0" xfId="1" applyNumberFormat="1" applyFont="1" applyAlignment="1">
      <alignment horizontal="right" vertical="center" wrapText="1"/>
    </xf>
    <xf numFmtId="165" fontId="1" fillId="3" borderId="0" xfId="1" applyNumberFormat="1" applyFont="1" applyFill="1" applyAlignment="1">
      <alignment horizontal="center" vertical="center" wrapText="1"/>
    </xf>
    <xf numFmtId="9" fontId="1" fillId="3" borderId="0" xfId="1" applyNumberFormat="1" applyFont="1" applyFill="1" applyAlignment="1">
      <alignment horizontal="center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3" xfId="0" applyFont="1" applyBorder="1" applyAlignment="1">
      <alignment vertical="center"/>
    </xf>
    <xf numFmtId="0" fontId="1" fillId="3" borderId="2" xfId="0" applyFont="1" applyFill="1" applyBorder="1" applyAlignment="1">
      <alignment horizontal="center" vertical="center"/>
    </xf>
    <xf numFmtId="0" fontId="5" fillId="0" borderId="2" xfId="1" applyFont="1" applyBorder="1" applyAlignment="1">
      <alignment horizontal="center" vertical="center" wrapText="1"/>
    </xf>
    <xf numFmtId="3" fontId="5" fillId="0" borderId="2" xfId="1" applyNumberFormat="1" applyFont="1" applyBorder="1" applyAlignment="1">
      <alignment horizontal="center" vertical="center" wrapText="1"/>
    </xf>
    <xf numFmtId="3" fontId="1" fillId="0" borderId="3" xfId="1" applyNumberFormat="1" applyFont="1" applyBorder="1" applyAlignment="1">
      <alignment horizontal="center" vertical="center" wrapText="1"/>
    </xf>
    <xf numFmtId="164" fontId="1" fillId="0" borderId="4" xfId="1" applyNumberFormat="1" applyFont="1" applyBorder="1" applyAlignment="1">
      <alignment horizontal="right" vertical="center" wrapText="1"/>
    </xf>
    <xf numFmtId="0" fontId="1" fillId="0" borderId="9" xfId="1" applyFont="1" applyBorder="1" applyAlignment="1">
      <alignment vertical="center"/>
    </xf>
    <xf numFmtId="0" fontId="1" fillId="0" borderId="9" xfId="1" applyFont="1" applyBorder="1" applyAlignment="1">
      <alignment horizontal="left" vertical="center" wrapText="1"/>
    </xf>
    <xf numFmtId="3" fontId="1" fillId="0" borderId="9" xfId="1" applyNumberFormat="1" applyFont="1" applyBorder="1" applyAlignment="1">
      <alignment horizontal="center" vertical="center" wrapText="1"/>
    </xf>
    <xf numFmtId="0" fontId="1" fillId="0" borderId="11" xfId="1" applyFont="1" applyBorder="1" applyAlignment="1">
      <alignment horizontal="left" vertical="center"/>
    </xf>
    <xf numFmtId="4" fontId="1" fillId="0" borderId="0" xfId="1" applyNumberFormat="1" applyFont="1" applyAlignment="1">
      <alignment vertical="center" wrapText="1"/>
    </xf>
    <xf numFmtId="165" fontId="1" fillId="5" borderId="3" xfId="1" applyNumberFormat="1" applyFont="1" applyFill="1" applyBorder="1" applyAlignment="1">
      <alignment horizontal="center" vertical="center" wrapText="1"/>
    </xf>
    <xf numFmtId="0" fontId="5" fillId="5" borderId="2" xfId="1" applyFont="1" applyFill="1" applyBorder="1" applyAlignment="1">
      <alignment horizontal="center" vertical="center" wrapText="1"/>
    </xf>
    <xf numFmtId="0" fontId="5" fillId="4" borderId="2" xfId="1" applyFont="1" applyFill="1" applyBorder="1" applyAlignment="1">
      <alignment horizontal="center" vertical="center" wrapText="1"/>
    </xf>
    <xf numFmtId="165" fontId="5" fillId="6" borderId="3" xfId="2" applyNumberFormat="1" applyFont="1" applyFill="1" applyBorder="1" applyAlignment="1">
      <alignment horizontal="center" vertical="center" wrapText="1"/>
    </xf>
    <xf numFmtId="165" fontId="1" fillId="3" borderId="9" xfId="1" applyNumberFormat="1" applyFont="1" applyFill="1" applyBorder="1" applyAlignment="1">
      <alignment horizontal="center" vertical="center" wrapText="1"/>
    </xf>
    <xf numFmtId="165" fontId="1" fillId="3" borderId="0" xfId="1" applyNumberFormat="1" applyFont="1" applyFill="1" applyAlignment="1">
      <alignment horizontal="center" vertical="center" wrapText="1"/>
    </xf>
    <xf numFmtId="164" fontId="1" fillId="0" borderId="10" xfId="1" applyNumberFormat="1" applyFont="1" applyBorder="1" applyAlignment="1">
      <alignment horizontal="right" vertical="center" wrapText="1"/>
    </xf>
    <xf numFmtId="0" fontId="1" fillId="0" borderId="0" xfId="1" applyFont="1" applyAlignment="1">
      <alignment horizontal="left" vertical="center" wrapText="1"/>
    </xf>
    <xf numFmtId="3" fontId="1" fillId="0" borderId="0" xfId="1" applyNumberFormat="1" applyFont="1" applyAlignment="1">
      <alignment horizontal="center" vertical="center" wrapText="1"/>
    </xf>
    <xf numFmtId="164" fontId="1" fillId="0" borderId="0" xfId="1" applyNumberFormat="1" applyFont="1" applyAlignment="1">
      <alignment horizontal="right" vertical="center" wrapText="1"/>
    </xf>
    <xf numFmtId="9" fontId="1" fillId="3" borderId="0" xfId="1" applyNumberFormat="1" applyFont="1" applyFill="1" applyAlignment="1">
      <alignment horizontal="center" vertical="center" wrapText="1"/>
    </xf>
    <xf numFmtId="0" fontId="1" fillId="3" borderId="9" xfId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1" fillId="3" borderId="2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0" borderId="2" xfId="0" applyFont="1" applyBorder="1" applyAlignment="1">
      <alignment horizontal="left" vertical="center" wrapText="1"/>
    </xf>
    <xf numFmtId="0" fontId="1" fillId="3" borderId="7" xfId="0" applyFont="1" applyFill="1" applyBorder="1" applyAlignment="1">
      <alignment horizontal="center" vertical="center"/>
    </xf>
    <xf numFmtId="165" fontId="6" fillId="5" borderId="3" xfId="1" applyNumberFormat="1" applyFont="1" applyFill="1" applyBorder="1" applyAlignment="1">
      <alignment horizontal="center" vertical="center" wrapText="1"/>
    </xf>
    <xf numFmtId="10" fontId="1" fillId="0" borderId="2" xfId="0" applyNumberFormat="1" applyFont="1" applyBorder="1" applyAlignment="1">
      <alignment horizontal="left" vertical="center" wrapText="1"/>
    </xf>
    <xf numFmtId="44" fontId="6" fillId="3" borderId="13" xfId="0" applyNumberFormat="1" applyFont="1" applyFill="1" applyBorder="1" applyAlignment="1">
      <alignment horizontal="right" vertical="center" wrapText="1"/>
    </xf>
    <xf numFmtId="0" fontId="1" fillId="0" borderId="14" xfId="0" applyFont="1" applyBorder="1" applyAlignment="1">
      <alignment vertical="center" wrapText="1"/>
    </xf>
    <xf numFmtId="0" fontId="1" fillId="0" borderId="14" xfId="0" applyFont="1" applyBorder="1" applyAlignment="1">
      <alignment horizontal="left" wrapText="1"/>
    </xf>
    <xf numFmtId="0" fontId="1" fillId="0" borderId="15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/>
    </xf>
    <xf numFmtId="44" fontId="1" fillId="0" borderId="13" xfId="0" applyNumberFormat="1" applyFont="1" applyBorder="1" applyAlignment="1">
      <alignment horizontal="right" vertical="center" wrapText="1"/>
    </xf>
    <xf numFmtId="0" fontId="1" fillId="3" borderId="3" xfId="1" applyFont="1" applyFill="1" applyBorder="1" applyAlignment="1">
      <alignment horizontal="left" vertical="center" wrapText="1"/>
    </xf>
    <xf numFmtId="44" fontId="1" fillId="3" borderId="3" xfId="3" applyNumberFormat="1" applyFont="1" applyFill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5" fillId="3" borderId="1" xfId="0" applyFont="1" applyFill="1" applyBorder="1" applyAlignment="1">
      <alignment horizontal="right" vertical="center" wrapText="1"/>
    </xf>
    <xf numFmtId="0" fontId="5" fillId="0" borderId="1" xfId="0" applyFont="1" applyBorder="1" applyAlignment="1">
      <alignment horizontal="left" vertical="center" wrapText="1"/>
    </xf>
    <xf numFmtId="164" fontId="1" fillId="0" borderId="4" xfId="1" applyNumberFormat="1" applyFont="1" applyBorder="1" applyAlignment="1">
      <alignment horizontal="right" vertical="center"/>
    </xf>
    <xf numFmtId="0" fontId="1" fillId="3" borderId="3" xfId="0" applyFont="1" applyFill="1" applyBorder="1" applyAlignment="1">
      <alignment horizontal="center" vertical="center"/>
    </xf>
    <xf numFmtId="164" fontId="1" fillId="0" borderId="3" xfId="1" applyNumberFormat="1" applyFont="1" applyBorder="1" applyAlignment="1">
      <alignment horizontal="right" vertical="center" wrapText="1"/>
    </xf>
    <xf numFmtId="0" fontId="1" fillId="3" borderId="1" xfId="1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/>
    </xf>
    <xf numFmtId="165" fontId="1" fillId="0" borderId="3" xfId="0" applyNumberFormat="1" applyFont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vertical="center" wrapText="1"/>
    </xf>
    <xf numFmtId="0" fontId="3" fillId="0" borderId="0" xfId="0" applyFont="1" applyAlignment="1">
      <alignment horizontal="center"/>
    </xf>
    <xf numFmtId="0" fontId="15" fillId="0" borderId="1" xfId="1" applyFont="1" applyBorder="1" applyAlignment="1">
      <alignment horizontal="center" vertical="center" wrapText="1"/>
    </xf>
    <xf numFmtId="0" fontId="1" fillId="7" borderId="3" xfId="0" applyFont="1" applyFill="1" applyBorder="1" applyAlignment="1">
      <alignment vertical="center" wrapText="1"/>
    </xf>
    <xf numFmtId="0" fontId="1" fillId="7" borderId="6" xfId="0" applyFont="1" applyFill="1" applyBorder="1" applyAlignment="1">
      <alignment horizontal="left" vertical="center" wrapText="1"/>
    </xf>
    <xf numFmtId="0" fontId="1" fillId="7" borderId="3" xfId="0" applyFont="1" applyFill="1" applyBorder="1" applyAlignment="1">
      <alignment horizontal="left" vertical="center" wrapText="1"/>
    </xf>
    <xf numFmtId="0" fontId="1" fillId="7" borderId="3" xfId="3" applyFont="1" applyFill="1" applyBorder="1" applyAlignment="1">
      <alignment vertical="center" wrapText="1"/>
    </xf>
    <xf numFmtId="0" fontId="1" fillId="7" borderId="7" xfId="0" applyFont="1" applyFill="1" applyBorder="1" applyAlignment="1">
      <alignment horizontal="left" vertical="center" wrapText="1"/>
    </xf>
    <xf numFmtId="0" fontId="1" fillId="7" borderId="3" xfId="1" applyFont="1" applyFill="1" applyBorder="1" applyAlignment="1">
      <alignment horizontal="left" vertical="center" wrapText="1"/>
    </xf>
    <xf numFmtId="0" fontId="1" fillId="7" borderId="2" xfId="0" applyFont="1" applyFill="1" applyBorder="1" applyAlignment="1">
      <alignment horizontal="left" vertical="center" wrapText="1"/>
    </xf>
    <xf numFmtId="3" fontId="1" fillId="7" borderId="3" xfId="1" applyNumberFormat="1" applyFont="1" applyFill="1" applyBorder="1" applyAlignment="1">
      <alignment horizontal="center" vertical="center" wrapText="1"/>
    </xf>
    <xf numFmtId="0" fontId="1" fillId="7" borderId="2" xfId="0" applyFont="1" applyFill="1" applyBorder="1" applyAlignment="1">
      <alignment vertical="center" wrapText="1"/>
    </xf>
    <xf numFmtId="0" fontId="22" fillId="7" borderId="17" xfId="0" applyFont="1" applyFill="1" applyBorder="1" applyAlignment="1">
      <alignment horizontal="center" wrapText="1"/>
    </xf>
    <xf numFmtId="0" fontId="22" fillId="7" borderId="0" xfId="0" applyFont="1" applyFill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1" fillId="0" borderId="5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/>
    </xf>
    <xf numFmtId="0" fontId="1" fillId="0" borderId="5" xfId="1" applyFont="1" applyBorder="1" applyAlignment="1">
      <alignment horizontal="left" vertical="center" wrapText="1"/>
    </xf>
    <xf numFmtId="0" fontId="1" fillId="0" borderId="6" xfId="1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3" fontId="1" fillId="0" borderId="13" xfId="0" applyNumberFormat="1" applyFont="1" applyBorder="1" applyAlignment="1">
      <alignment horizontal="center" vertical="center" wrapText="1"/>
    </xf>
    <xf numFmtId="3" fontId="1" fillId="0" borderId="16" xfId="0" applyNumberFormat="1" applyFont="1" applyBorder="1" applyAlignment="1">
      <alignment horizontal="center" vertical="center" wrapText="1"/>
    </xf>
    <xf numFmtId="3" fontId="1" fillId="0" borderId="2" xfId="0" applyNumberFormat="1" applyFont="1" applyBorder="1" applyAlignment="1">
      <alignment horizontal="center" vertical="center" wrapText="1"/>
    </xf>
    <xf numFmtId="0" fontId="1" fillId="0" borderId="1" xfId="1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/>
    </xf>
    <xf numFmtId="0" fontId="1" fillId="7" borderId="5" xfId="0" applyFont="1" applyFill="1" applyBorder="1" applyAlignment="1">
      <alignment horizontal="left" vertical="center" wrapText="1"/>
    </xf>
    <xf numFmtId="0" fontId="1" fillId="7" borderId="6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5" fillId="0" borderId="1" xfId="1" applyFont="1" applyBorder="1" applyAlignment="1">
      <alignment horizontal="center" vertical="center" wrapText="1"/>
    </xf>
    <xf numFmtId="0" fontId="24" fillId="0" borderId="0" xfId="0" applyFont="1"/>
    <xf numFmtId="0" fontId="23" fillId="0" borderId="0" xfId="0" applyFont="1"/>
    <xf numFmtId="0" fontId="19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165" fontId="6" fillId="0" borderId="0" xfId="2" applyNumberFormat="1" applyFont="1" applyFill="1" applyBorder="1" applyAlignment="1">
      <alignment horizontal="center" vertical="center" wrapText="1"/>
    </xf>
    <xf numFmtId="0" fontId="2" fillId="0" borderId="0" xfId="2" applyFont="1" applyBorder="1" applyAlignment="1">
      <alignment vertical="center" wrapText="1"/>
    </xf>
    <xf numFmtId="165" fontId="6" fillId="0" borderId="0" xfId="0" applyNumberFormat="1" applyFont="1" applyFill="1" applyBorder="1" applyAlignment="1">
      <alignment horizontal="center" vertical="center" wrapText="1"/>
    </xf>
    <xf numFmtId="165" fontId="17" fillId="0" borderId="0" xfId="0" applyNumberFormat="1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vertical="center"/>
    </xf>
    <xf numFmtId="0" fontId="20" fillId="0" borderId="0" xfId="0" applyFont="1" applyBorder="1"/>
    <xf numFmtId="165" fontId="18" fillId="0" borderId="0" xfId="0" applyNumberFormat="1" applyFont="1" applyFill="1" applyBorder="1" applyAlignment="1">
      <alignment horizontal="center"/>
    </xf>
    <xf numFmtId="165" fontId="14" fillId="0" borderId="0" xfId="0" applyNumberFormat="1" applyFont="1" applyBorder="1" applyAlignment="1">
      <alignment horizontal="center"/>
    </xf>
  </cellXfs>
  <cellStyles count="17">
    <cellStyle name="Dziesiętny 2" xfId="9" xr:uid="{035B2CEB-ECDF-4442-8FC5-F29943EC6982}"/>
    <cellStyle name="Normalny" xfId="0" builtinId="0"/>
    <cellStyle name="Normalny 2" xfId="1" xr:uid="{BEA654F3-5F6C-45C4-BD94-167669B1E31F}"/>
    <cellStyle name="Normalny 2 2" xfId="5" xr:uid="{3E187D1F-2328-4305-9C16-BEAFF4EE5FF1}"/>
    <cellStyle name="Normalny 2 3" xfId="2" xr:uid="{8DC3331A-872F-450F-BD27-37EEECCB3A1D}"/>
    <cellStyle name="Normalny 3" xfId="6" xr:uid="{0A53B471-0AFB-400D-9D24-408A3F5D694E}"/>
    <cellStyle name="Normalny 3 2" xfId="13" xr:uid="{413A0280-7A7A-496E-B68E-A8B20CC2412C}"/>
    <cellStyle name="Normalny 4" xfId="7" xr:uid="{209F0DC7-22ED-4EC2-AEBF-80257441804F}"/>
    <cellStyle name="Normalny 5" xfId="8" xr:uid="{F0AF0BAE-7164-4E68-80C0-20A9E5C0DDED}"/>
    <cellStyle name="Normalny 6" xfId="3" xr:uid="{1DE6CF1D-CCBB-4F88-BE12-79BAF477929B}"/>
    <cellStyle name="Procentowy 2" xfId="10" xr:uid="{29036F13-05E2-42FD-A5A2-A83E0A062E4E}"/>
    <cellStyle name="Procentowy 3" xfId="12" xr:uid="{70035240-C984-48E4-8ABB-245FAB0D8A55}"/>
    <cellStyle name="Styl 1" xfId="4" xr:uid="{421B0A98-8F92-4351-B1C6-20F7FB65058F}"/>
    <cellStyle name="Walutowy 2" xfId="11" xr:uid="{9AF42C51-1EFF-4897-8706-26C93404E244}"/>
    <cellStyle name="Walutowy 2 2" xfId="15" xr:uid="{8C5B2F17-CB0A-4A23-B22D-26BDEA33E6DD}"/>
    <cellStyle name="Walutowy 3" xfId="14" xr:uid="{E8ECC422-01AA-4619-8A7A-EC939E0C710E}"/>
    <cellStyle name="Walutowy 3 2" xfId="16" xr:uid="{1CB2D14E-858F-44AC-BAB9-58E7BCEF2A7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078866-6D69-4108-8F8E-A5CAAF337326}">
  <dimension ref="A1:P198"/>
  <sheetViews>
    <sheetView tabSelected="1" topLeftCell="A121" workbookViewId="0">
      <selection activeCell="H195" sqref="H195"/>
    </sheetView>
  </sheetViews>
  <sheetFormatPr defaultRowHeight="15"/>
  <cols>
    <col min="1" max="1" width="5.140625" customWidth="1"/>
    <col min="2" max="2" width="30.7109375" customWidth="1"/>
    <col min="3" max="3" width="16.42578125" customWidth="1"/>
    <col min="4" max="4" width="14" customWidth="1"/>
    <col min="5" max="5" width="6.7109375" customWidth="1"/>
    <col min="6" max="6" width="11.140625" customWidth="1"/>
    <col min="7" max="7" width="13.42578125" customWidth="1"/>
    <col min="9" max="9" width="12.5703125" customWidth="1"/>
    <col min="10" max="10" width="12.140625" customWidth="1"/>
  </cols>
  <sheetData>
    <row r="1" spans="1:12">
      <c r="J1" s="131" t="s">
        <v>282</v>
      </c>
      <c r="K1" s="132"/>
      <c r="L1" s="132"/>
    </row>
    <row r="3" spans="1:12" ht="15" customHeight="1">
      <c r="A3" s="1"/>
      <c r="B3" s="2" t="s">
        <v>232</v>
      </c>
      <c r="C3" s="3">
        <v>1</v>
      </c>
      <c r="D3" s="122" t="s">
        <v>250</v>
      </c>
      <c r="E3" s="123"/>
      <c r="F3" s="123"/>
      <c r="G3" s="123"/>
      <c r="H3" s="123"/>
      <c r="I3" s="123"/>
      <c r="J3" s="124"/>
      <c r="K3" s="118"/>
      <c r="L3" s="118"/>
    </row>
    <row r="4" spans="1:12" ht="27">
      <c r="A4" s="4" t="s">
        <v>1</v>
      </c>
      <c r="B4" s="5" t="s">
        <v>2</v>
      </c>
      <c r="C4" s="5" t="s">
        <v>3</v>
      </c>
      <c r="D4" s="5" t="s">
        <v>4</v>
      </c>
      <c r="E4" s="6" t="s">
        <v>5</v>
      </c>
      <c r="F4" s="7" t="s">
        <v>6</v>
      </c>
      <c r="G4" s="8" t="s">
        <v>7</v>
      </c>
      <c r="H4" s="5" t="s">
        <v>8</v>
      </c>
      <c r="I4" s="9" t="s">
        <v>9</v>
      </c>
      <c r="J4" s="9" t="s">
        <v>10</v>
      </c>
      <c r="K4" s="5" t="s">
        <v>11</v>
      </c>
      <c r="L4" s="5" t="s">
        <v>12</v>
      </c>
    </row>
    <row r="5" spans="1:12">
      <c r="A5" s="10">
        <v>1</v>
      </c>
      <c r="B5" s="11" t="s">
        <v>13</v>
      </c>
      <c r="C5" s="12" t="s">
        <v>14</v>
      </c>
      <c r="D5" s="12" t="s">
        <v>15</v>
      </c>
      <c r="E5" s="13">
        <v>22</v>
      </c>
      <c r="F5" s="14">
        <v>0</v>
      </c>
      <c r="G5" s="15">
        <f t="shared" ref="G5:G68" si="0">ROUND(F5*(1+H5),2)</f>
        <v>0</v>
      </c>
      <c r="H5" s="16">
        <v>0.08</v>
      </c>
      <c r="I5" s="15">
        <f t="shared" ref="I5:I68" si="1">ROUND(F5*E5,2)</f>
        <v>0</v>
      </c>
      <c r="J5" s="15">
        <f t="shared" ref="J5:J68" si="2">ROUND(I5*(1+H5),2)</f>
        <v>0</v>
      </c>
      <c r="K5" s="17"/>
      <c r="L5" s="18"/>
    </row>
    <row r="6" spans="1:12">
      <c r="A6" s="10">
        <v>2</v>
      </c>
      <c r="B6" s="11" t="s">
        <v>16</v>
      </c>
      <c r="C6" s="12" t="s">
        <v>14</v>
      </c>
      <c r="D6" s="12" t="s">
        <v>17</v>
      </c>
      <c r="E6" s="13">
        <v>1</v>
      </c>
      <c r="F6" s="14">
        <v>0</v>
      </c>
      <c r="G6" s="15">
        <f t="shared" si="0"/>
        <v>0</v>
      </c>
      <c r="H6" s="16">
        <v>0.08</v>
      </c>
      <c r="I6" s="15">
        <f t="shared" si="1"/>
        <v>0</v>
      </c>
      <c r="J6" s="15">
        <f t="shared" si="2"/>
        <v>0</v>
      </c>
      <c r="K6" s="17"/>
      <c r="L6" s="18"/>
    </row>
    <row r="7" spans="1:12">
      <c r="A7" s="10">
        <v>3</v>
      </c>
      <c r="B7" s="11" t="s">
        <v>18</v>
      </c>
      <c r="C7" s="12" t="s">
        <v>19</v>
      </c>
      <c r="D7" s="12" t="s">
        <v>20</v>
      </c>
      <c r="E7" s="13">
        <v>68</v>
      </c>
      <c r="F7" s="14">
        <v>0</v>
      </c>
      <c r="G7" s="15">
        <f t="shared" si="0"/>
        <v>0</v>
      </c>
      <c r="H7" s="16">
        <v>0.08</v>
      </c>
      <c r="I7" s="15">
        <f t="shared" si="1"/>
        <v>0</v>
      </c>
      <c r="J7" s="15">
        <f t="shared" si="2"/>
        <v>0</v>
      </c>
      <c r="K7" s="17"/>
      <c r="L7" s="18"/>
    </row>
    <row r="8" spans="1:12">
      <c r="A8" s="10">
        <v>4</v>
      </c>
      <c r="B8" s="12" t="s">
        <v>21</v>
      </c>
      <c r="C8" s="12" t="s">
        <v>22</v>
      </c>
      <c r="D8" s="12" t="s">
        <v>23</v>
      </c>
      <c r="E8" s="13">
        <v>1</v>
      </c>
      <c r="F8" s="14">
        <v>0</v>
      </c>
      <c r="G8" s="15">
        <f t="shared" si="0"/>
        <v>0</v>
      </c>
      <c r="H8" s="16">
        <v>0.08</v>
      </c>
      <c r="I8" s="15">
        <f t="shared" si="1"/>
        <v>0</v>
      </c>
      <c r="J8" s="15">
        <f t="shared" si="2"/>
        <v>0</v>
      </c>
      <c r="K8" s="17"/>
      <c r="L8" s="19"/>
    </row>
    <row r="9" spans="1:12">
      <c r="A9" s="10">
        <v>5</v>
      </c>
      <c r="B9" s="119" t="s">
        <v>24</v>
      </c>
      <c r="C9" s="12" t="s">
        <v>25</v>
      </c>
      <c r="D9" s="12" t="s">
        <v>26</v>
      </c>
      <c r="E9" s="13">
        <v>2</v>
      </c>
      <c r="F9" s="14">
        <v>0</v>
      </c>
      <c r="G9" s="15">
        <f t="shared" si="0"/>
        <v>0</v>
      </c>
      <c r="H9" s="16">
        <v>0.08</v>
      </c>
      <c r="I9" s="15">
        <f t="shared" si="1"/>
        <v>0</v>
      </c>
      <c r="J9" s="15">
        <f t="shared" si="2"/>
        <v>0</v>
      </c>
      <c r="K9" s="17"/>
      <c r="L9" s="19"/>
    </row>
    <row r="10" spans="1:12">
      <c r="A10" s="10">
        <v>6</v>
      </c>
      <c r="B10" s="120"/>
      <c r="C10" s="12" t="s">
        <v>27</v>
      </c>
      <c r="D10" s="12" t="s">
        <v>26</v>
      </c>
      <c r="E10" s="13">
        <v>1</v>
      </c>
      <c r="F10" s="14">
        <v>0</v>
      </c>
      <c r="G10" s="15">
        <f t="shared" si="0"/>
        <v>0</v>
      </c>
      <c r="H10" s="16">
        <v>0.08</v>
      </c>
      <c r="I10" s="15">
        <f t="shared" si="1"/>
        <v>0</v>
      </c>
      <c r="J10" s="15">
        <f t="shared" si="2"/>
        <v>0</v>
      </c>
      <c r="K10" s="17"/>
      <c r="L10" s="19"/>
    </row>
    <row r="11" spans="1:12" ht="19.5">
      <c r="A11" s="10">
        <v>7</v>
      </c>
      <c r="B11" s="119" t="s">
        <v>28</v>
      </c>
      <c r="C11" s="12" t="s">
        <v>25</v>
      </c>
      <c r="D11" s="108" t="s">
        <v>263</v>
      </c>
      <c r="E11" s="13">
        <v>29</v>
      </c>
      <c r="F11" s="14">
        <v>0</v>
      </c>
      <c r="G11" s="15">
        <f t="shared" si="0"/>
        <v>0</v>
      </c>
      <c r="H11" s="16">
        <v>0.08</v>
      </c>
      <c r="I11" s="15">
        <f t="shared" si="1"/>
        <v>0</v>
      </c>
      <c r="J11" s="15">
        <f t="shared" si="2"/>
        <v>0</v>
      </c>
      <c r="K11" s="17"/>
      <c r="L11" s="19"/>
    </row>
    <row r="12" spans="1:12" ht="19.5">
      <c r="A12" s="10">
        <v>8</v>
      </c>
      <c r="B12" s="120"/>
      <c r="C12" s="12" t="s">
        <v>29</v>
      </c>
      <c r="D12" s="108" t="s">
        <v>264</v>
      </c>
      <c r="E12" s="13">
        <v>3</v>
      </c>
      <c r="F12" s="14">
        <v>0</v>
      </c>
      <c r="G12" s="15">
        <f t="shared" si="0"/>
        <v>0</v>
      </c>
      <c r="H12" s="16">
        <v>0.08</v>
      </c>
      <c r="I12" s="15">
        <f t="shared" si="1"/>
        <v>0</v>
      </c>
      <c r="J12" s="15">
        <f t="shared" si="2"/>
        <v>0</v>
      </c>
      <c r="K12" s="17"/>
      <c r="L12" s="19"/>
    </row>
    <row r="13" spans="1:12">
      <c r="A13" s="10">
        <v>9</v>
      </c>
      <c r="B13" s="11" t="s">
        <v>31</v>
      </c>
      <c r="C13" s="20">
        <v>0.01</v>
      </c>
      <c r="D13" s="12" t="s">
        <v>32</v>
      </c>
      <c r="E13" s="13">
        <v>1</v>
      </c>
      <c r="F13" s="14">
        <v>0</v>
      </c>
      <c r="G13" s="15">
        <f t="shared" si="0"/>
        <v>0</v>
      </c>
      <c r="H13" s="16">
        <v>0.08</v>
      </c>
      <c r="I13" s="15">
        <f t="shared" si="1"/>
        <v>0</v>
      </c>
      <c r="J13" s="15">
        <f t="shared" si="2"/>
        <v>0</v>
      </c>
      <c r="K13" s="17"/>
      <c r="L13" s="18"/>
    </row>
    <row r="14" spans="1:12">
      <c r="A14" s="10">
        <v>10</v>
      </c>
      <c r="B14" s="11" t="s">
        <v>33</v>
      </c>
      <c r="C14" s="12" t="s">
        <v>14</v>
      </c>
      <c r="D14" s="12" t="s">
        <v>34</v>
      </c>
      <c r="E14" s="13">
        <v>12</v>
      </c>
      <c r="F14" s="14">
        <v>0</v>
      </c>
      <c r="G14" s="15">
        <f t="shared" si="0"/>
        <v>0</v>
      </c>
      <c r="H14" s="16">
        <v>0.08</v>
      </c>
      <c r="I14" s="15">
        <f t="shared" si="1"/>
        <v>0</v>
      </c>
      <c r="J14" s="15">
        <f t="shared" si="2"/>
        <v>0</v>
      </c>
      <c r="K14" s="17"/>
      <c r="L14" s="18"/>
    </row>
    <row r="15" spans="1:12">
      <c r="A15" s="10">
        <v>11</v>
      </c>
      <c r="B15" s="11" t="s">
        <v>35</v>
      </c>
      <c r="C15" s="12" t="s">
        <v>36</v>
      </c>
      <c r="D15" s="12" t="s">
        <v>37</v>
      </c>
      <c r="E15" s="13">
        <v>14</v>
      </c>
      <c r="F15" s="14">
        <v>0</v>
      </c>
      <c r="G15" s="15">
        <f t="shared" si="0"/>
        <v>0</v>
      </c>
      <c r="H15" s="16">
        <v>0.08</v>
      </c>
      <c r="I15" s="15">
        <f t="shared" si="1"/>
        <v>0</v>
      </c>
      <c r="J15" s="15">
        <f t="shared" si="2"/>
        <v>0</v>
      </c>
      <c r="K15" s="17"/>
      <c r="L15" s="18"/>
    </row>
    <row r="16" spans="1:12">
      <c r="A16" s="10">
        <v>12</v>
      </c>
      <c r="B16" s="11" t="s">
        <v>38</v>
      </c>
      <c r="C16" s="12" t="s">
        <v>39</v>
      </c>
      <c r="D16" s="12" t="s">
        <v>34</v>
      </c>
      <c r="E16" s="13">
        <v>1</v>
      </c>
      <c r="F16" s="14">
        <v>0</v>
      </c>
      <c r="G16" s="15">
        <f t="shared" si="0"/>
        <v>0</v>
      </c>
      <c r="H16" s="16">
        <v>0.08</v>
      </c>
      <c r="I16" s="15">
        <f t="shared" si="1"/>
        <v>0</v>
      </c>
      <c r="J16" s="15">
        <f t="shared" si="2"/>
        <v>0</v>
      </c>
      <c r="K16" s="17"/>
      <c r="L16" s="18"/>
    </row>
    <row r="17" spans="1:12">
      <c r="A17" s="10">
        <v>13</v>
      </c>
      <c r="B17" s="11" t="s">
        <v>40</v>
      </c>
      <c r="C17" s="12" t="s">
        <v>41</v>
      </c>
      <c r="D17" s="12" t="s">
        <v>37</v>
      </c>
      <c r="E17" s="13">
        <v>4</v>
      </c>
      <c r="F17" s="14">
        <v>0</v>
      </c>
      <c r="G17" s="15">
        <f t="shared" si="0"/>
        <v>0</v>
      </c>
      <c r="H17" s="16">
        <v>0.08</v>
      </c>
      <c r="I17" s="15">
        <f t="shared" si="1"/>
        <v>0</v>
      </c>
      <c r="J17" s="15">
        <f t="shared" si="2"/>
        <v>0</v>
      </c>
      <c r="K17" s="17"/>
      <c r="L17" s="18"/>
    </row>
    <row r="18" spans="1:12" ht="19.5">
      <c r="A18" s="10">
        <v>14</v>
      </c>
      <c r="B18" s="12" t="s">
        <v>42</v>
      </c>
      <c r="C18" s="12" t="s">
        <v>27</v>
      </c>
      <c r="D18" s="108" t="s">
        <v>265</v>
      </c>
      <c r="E18" s="13">
        <v>1</v>
      </c>
      <c r="F18" s="14">
        <v>0</v>
      </c>
      <c r="G18" s="15">
        <f t="shared" si="0"/>
        <v>0</v>
      </c>
      <c r="H18" s="16">
        <v>0.08</v>
      </c>
      <c r="I18" s="15">
        <f t="shared" si="1"/>
        <v>0</v>
      </c>
      <c r="J18" s="15">
        <f t="shared" si="2"/>
        <v>0</v>
      </c>
      <c r="K18" s="17"/>
      <c r="L18" s="18"/>
    </row>
    <row r="19" spans="1:12">
      <c r="A19" s="10">
        <v>15</v>
      </c>
      <c r="B19" s="21" t="s">
        <v>44</v>
      </c>
      <c r="C19" s="12" t="s">
        <v>45</v>
      </c>
      <c r="D19" s="12" t="s">
        <v>34</v>
      </c>
      <c r="E19" s="13">
        <v>1</v>
      </c>
      <c r="F19" s="14">
        <v>0</v>
      </c>
      <c r="G19" s="15">
        <f t="shared" si="0"/>
        <v>0</v>
      </c>
      <c r="H19" s="16">
        <v>0.08</v>
      </c>
      <c r="I19" s="15">
        <f t="shared" si="1"/>
        <v>0</v>
      </c>
      <c r="J19" s="15">
        <f t="shared" si="2"/>
        <v>0</v>
      </c>
      <c r="K19" s="17"/>
      <c r="L19" s="18"/>
    </row>
    <row r="20" spans="1:12">
      <c r="A20" s="10">
        <v>16</v>
      </c>
      <c r="B20" s="21" t="s">
        <v>46</v>
      </c>
      <c r="C20" s="12" t="s">
        <v>36</v>
      </c>
      <c r="D20" s="12" t="s">
        <v>47</v>
      </c>
      <c r="E20" s="13">
        <v>10</v>
      </c>
      <c r="F20" s="14">
        <v>0</v>
      </c>
      <c r="G20" s="15">
        <f t="shared" si="0"/>
        <v>0</v>
      </c>
      <c r="H20" s="16">
        <v>0.08</v>
      </c>
      <c r="I20" s="15">
        <f t="shared" si="1"/>
        <v>0</v>
      </c>
      <c r="J20" s="15">
        <f t="shared" si="2"/>
        <v>0</v>
      </c>
      <c r="K20" s="17"/>
      <c r="L20" s="18"/>
    </row>
    <row r="21" spans="1:12">
      <c r="A21" s="10">
        <v>17</v>
      </c>
      <c r="B21" s="11" t="s">
        <v>48</v>
      </c>
      <c r="C21" s="22">
        <v>1E-3</v>
      </c>
      <c r="D21" s="12" t="s">
        <v>49</v>
      </c>
      <c r="E21" s="13">
        <v>7</v>
      </c>
      <c r="F21" s="14">
        <v>0</v>
      </c>
      <c r="G21" s="15">
        <f t="shared" si="0"/>
        <v>0</v>
      </c>
      <c r="H21" s="16">
        <v>0.08</v>
      </c>
      <c r="I21" s="15">
        <f t="shared" si="1"/>
        <v>0</v>
      </c>
      <c r="J21" s="15">
        <f t="shared" si="2"/>
        <v>0</v>
      </c>
      <c r="K21" s="17"/>
      <c r="L21" s="18"/>
    </row>
    <row r="22" spans="1:12">
      <c r="A22" s="10">
        <v>18</v>
      </c>
      <c r="B22" s="11" t="s">
        <v>50</v>
      </c>
      <c r="C22" s="12" t="s">
        <v>51</v>
      </c>
      <c r="D22" s="12" t="s">
        <v>52</v>
      </c>
      <c r="E22" s="13">
        <v>1</v>
      </c>
      <c r="F22" s="14">
        <v>0</v>
      </c>
      <c r="G22" s="15">
        <f t="shared" si="0"/>
        <v>0</v>
      </c>
      <c r="H22" s="16">
        <v>0.08</v>
      </c>
      <c r="I22" s="15">
        <f t="shared" si="1"/>
        <v>0</v>
      </c>
      <c r="J22" s="15">
        <f t="shared" si="2"/>
        <v>0</v>
      </c>
      <c r="K22" s="17"/>
      <c r="L22" s="18"/>
    </row>
    <row r="23" spans="1:12">
      <c r="A23" s="10">
        <v>19</v>
      </c>
      <c r="B23" s="12" t="s">
        <v>53</v>
      </c>
      <c r="C23" s="12" t="s">
        <v>54</v>
      </c>
      <c r="D23" s="12" t="s">
        <v>55</v>
      </c>
      <c r="E23" s="13">
        <v>13</v>
      </c>
      <c r="F23" s="14">
        <v>0</v>
      </c>
      <c r="G23" s="15">
        <f t="shared" si="0"/>
        <v>0</v>
      </c>
      <c r="H23" s="16">
        <v>0.08</v>
      </c>
      <c r="I23" s="15">
        <f t="shared" si="1"/>
        <v>0</v>
      </c>
      <c r="J23" s="15">
        <f t="shared" si="2"/>
        <v>0</v>
      </c>
      <c r="K23" s="17"/>
      <c r="L23" s="18"/>
    </row>
    <row r="24" spans="1:12">
      <c r="A24" s="10">
        <v>20</v>
      </c>
      <c r="B24" s="11" t="s">
        <v>56</v>
      </c>
      <c r="C24" s="12" t="s">
        <v>57</v>
      </c>
      <c r="D24" s="12" t="s">
        <v>32</v>
      </c>
      <c r="E24" s="13">
        <v>7</v>
      </c>
      <c r="F24" s="14">
        <v>0</v>
      </c>
      <c r="G24" s="15">
        <f t="shared" si="0"/>
        <v>0</v>
      </c>
      <c r="H24" s="16">
        <v>0.08</v>
      </c>
      <c r="I24" s="15">
        <f t="shared" si="1"/>
        <v>0</v>
      </c>
      <c r="J24" s="15">
        <f t="shared" si="2"/>
        <v>0</v>
      </c>
      <c r="K24" s="17"/>
      <c r="L24" s="18"/>
    </row>
    <row r="25" spans="1:12" ht="19.5">
      <c r="A25" s="10">
        <v>21</v>
      </c>
      <c r="B25" s="11" t="s">
        <v>58</v>
      </c>
      <c r="C25" s="12" t="s">
        <v>59</v>
      </c>
      <c r="D25" s="108" t="s">
        <v>270</v>
      </c>
      <c r="E25" s="13">
        <v>24</v>
      </c>
      <c r="F25" s="14">
        <v>0</v>
      </c>
      <c r="G25" s="15">
        <f t="shared" si="0"/>
        <v>0</v>
      </c>
      <c r="H25" s="16">
        <v>0.08</v>
      </c>
      <c r="I25" s="15">
        <f t="shared" si="1"/>
        <v>0</v>
      </c>
      <c r="J25" s="15">
        <f t="shared" si="2"/>
        <v>0</v>
      </c>
      <c r="K25" s="17"/>
      <c r="L25" s="18"/>
    </row>
    <row r="26" spans="1:12" ht="19.5">
      <c r="A26" s="10">
        <v>22</v>
      </c>
      <c r="B26" s="11" t="s">
        <v>60</v>
      </c>
      <c r="C26" s="12" t="s">
        <v>61</v>
      </c>
      <c r="D26" s="12" t="s">
        <v>34</v>
      </c>
      <c r="E26" s="13">
        <v>1</v>
      </c>
      <c r="F26" s="14">
        <v>0</v>
      </c>
      <c r="G26" s="15">
        <f t="shared" si="0"/>
        <v>0</v>
      </c>
      <c r="H26" s="16">
        <v>0.08</v>
      </c>
      <c r="I26" s="15">
        <f t="shared" si="1"/>
        <v>0</v>
      </c>
      <c r="J26" s="15">
        <f t="shared" si="2"/>
        <v>0</v>
      </c>
      <c r="K26" s="17"/>
      <c r="L26" s="18"/>
    </row>
    <row r="27" spans="1:12">
      <c r="A27" s="10">
        <v>23</v>
      </c>
      <c r="B27" s="11" t="s">
        <v>62</v>
      </c>
      <c r="C27" s="12" t="s">
        <v>63</v>
      </c>
      <c r="D27" s="12" t="s">
        <v>64</v>
      </c>
      <c r="E27" s="13">
        <v>1</v>
      </c>
      <c r="F27" s="14">
        <v>0</v>
      </c>
      <c r="G27" s="15">
        <f t="shared" si="0"/>
        <v>0</v>
      </c>
      <c r="H27" s="16">
        <v>0.08</v>
      </c>
      <c r="I27" s="15">
        <f t="shared" si="1"/>
        <v>0</v>
      </c>
      <c r="J27" s="15">
        <f t="shared" si="2"/>
        <v>0</v>
      </c>
      <c r="K27" s="17"/>
      <c r="L27" s="18"/>
    </row>
    <row r="28" spans="1:12" ht="19.5">
      <c r="A28" s="10">
        <v>24</v>
      </c>
      <c r="B28" s="11" t="s">
        <v>65</v>
      </c>
      <c r="C28" s="12" t="s">
        <v>66</v>
      </c>
      <c r="D28" s="108" t="s">
        <v>265</v>
      </c>
      <c r="E28" s="13">
        <v>1</v>
      </c>
      <c r="F28" s="14">
        <v>0</v>
      </c>
      <c r="G28" s="15">
        <f t="shared" si="0"/>
        <v>0</v>
      </c>
      <c r="H28" s="16">
        <v>0.08</v>
      </c>
      <c r="I28" s="15">
        <f t="shared" si="1"/>
        <v>0</v>
      </c>
      <c r="J28" s="15">
        <f t="shared" si="2"/>
        <v>0</v>
      </c>
      <c r="K28" s="17"/>
      <c r="L28" s="18"/>
    </row>
    <row r="29" spans="1:12">
      <c r="A29" s="10">
        <v>25</v>
      </c>
      <c r="B29" s="11" t="s">
        <v>67</v>
      </c>
      <c r="C29" s="12" t="s">
        <v>41</v>
      </c>
      <c r="D29" s="12" t="s">
        <v>15</v>
      </c>
      <c r="E29" s="13">
        <v>21</v>
      </c>
      <c r="F29" s="14">
        <v>0</v>
      </c>
      <c r="G29" s="15">
        <f t="shared" si="0"/>
        <v>0</v>
      </c>
      <c r="H29" s="16">
        <v>0.08</v>
      </c>
      <c r="I29" s="15">
        <f t="shared" si="1"/>
        <v>0</v>
      </c>
      <c r="J29" s="15">
        <f t="shared" si="2"/>
        <v>0</v>
      </c>
      <c r="K29" s="17"/>
      <c r="L29" s="18"/>
    </row>
    <row r="30" spans="1:12" ht="19.5">
      <c r="A30" s="10">
        <v>26</v>
      </c>
      <c r="B30" s="11" t="s">
        <v>68</v>
      </c>
      <c r="C30" s="12" t="s">
        <v>69</v>
      </c>
      <c r="D30" s="12" t="s">
        <v>47</v>
      </c>
      <c r="E30" s="13">
        <v>76</v>
      </c>
      <c r="F30" s="14">
        <v>0</v>
      </c>
      <c r="G30" s="15">
        <f t="shared" si="0"/>
        <v>0</v>
      </c>
      <c r="H30" s="16">
        <v>0.08</v>
      </c>
      <c r="I30" s="15">
        <f t="shared" si="1"/>
        <v>0</v>
      </c>
      <c r="J30" s="15">
        <f t="shared" si="2"/>
        <v>0</v>
      </c>
      <c r="K30" s="17"/>
      <c r="L30" s="18"/>
    </row>
    <row r="31" spans="1:12" ht="29.25">
      <c r="A31" s="10">
        <v>27</v>
      </c>
      <c r="B31" s="11" t="s">
        <v>70</v>
      </c>
      <c r="C31" s="12"/>
      <c r="D31" s="12" t="s">
        <v>32</v>
      </c>
      <c r="E31" s="13">
        <v>10</v>
      </c>
      <c r="F31" s="14">
        <v>0</v>
      </c>
      <c r="G31" s="15">
        <f>ROUND(F31*(1+H31),2)</f>
        <v>0</v>
      </c>
      <c r="H31" s="16">
        <v>0.08</v>
      </c>
      <c r="I31" s="15">
        <f t="shared" si="1"/>
        <v>0</v>
      </c>
      <c r="J31" s="15">
        <f t="shared" si="2"/>
        <v>0</v>
      </c>
      <c r="K31" s="17"/>
      <c r="L31" s="18"/>
    </row>
    <row r="32" spans="1:12">
      <c r="A32" s="10">
        <v>28</v>
      </c>
      <c r="B32" s="11" t="s">
        <v>71</v>
      </c>
      <c r="C32" s="22">
        <v>3.0000000000000001E-3</v>
      </c>
      <c r="D32" s="12" t="s">
        <v>32</v>
      </c>
      <c r="E32" s="13">
        <v>6</v>
      </c>
      <c r="F32" s="14">
        <v>0</v>
      </c>
      <c r="G32" s="15">
        <f t="shared" si="0"/>
        <v>0</v>
      </c>
      <c r="H32" s="16">
        <v>0.08</v>
      </c>
      <c r="I32" s="15">
        <f t="shared" si="1"/>
        <v>0</v>
      </c>
      <c r="J32" s="15">
        <f t="shared" si="2"/>
        <v>0</v>
      </c>
      <c r="K32" s="17"/>
      <c r="L32" s="18"/>
    </row>
    <row r="33" spans="1:16">
      <c r="A33" s="10">
        <v>29</v>
      </c>
      <c r="B33" s="11" t="s">
        <v>72</v>
      </c>
      <c r="C33" s="12" t="s">
        <v>73</v>
      </c>
      <c r="D33" s="12" t="s">
        <v>34</v>
      </c>
      <c r="E33" s="13">
        <v>23</v>
      </c>
      <c r="F33" s="14">
        <v>0</v>
      </c>
      <c r="G33" s="15">
        <f t="shared" si="0"/>
        <v>0</v>
      </c>
      <c r="H33" s="16">
        <v>0.08</v>
      </c>
      <c r="I33" s="15">
        <f t="shared" si="1"/>
        <v>0</v>
      </c>
      <c r="J33" s="15">
        <f t="shared" si="2"/>
        <v>0</v>
      </c>
      <c r="K33" s="17"/>
      <c r="L33" s="18"/>
    </row>
    <row r="34" spans="1:16">
      <c r="A34" s="10">
        <v>30</v>
      </c>
      <c r="B34" s="11" t="s">
        <v>74</v>
      </c>
      <c r="C34" s="12" t="s">
        <v>75</v>
      </c>
      <c r="D34" s="12" t="s">
        <v>76</v>
      </c>
      <c r="E34" s="13">
        <v>11</v>
      </c>
      <c r="F34" s="14">
        <v>0</v>
      </c>
      <c r="G34" s="15">
        <f t="shared" si="0"/>
        <v>0</v>
      </c>
      <c r="H34" s="16">
        <v>0.08</v>
      </c>
      <c r="I34" s="15">
        <f t="shared" si="1"/>
        <v>0</v>
      </c>
      <c r="J34" s="15">
        <f t="shared" si="2"/>
        <v>0</v>
      </c>
      <c r="K34" s="17"/>
      <c r="L34" s="18"/>
    </row>
    <row r="35" spans="1:16">
      <c r="A35" s="10">
        <v>31</v>
      </c>
      <c r="B35" s="11" t="s">
        <v>77</v>
      </c>
      <c r="C35" s="12" t="s">
        <v>78</v>
      </c>
      <c r="D35" s="12" t="s">
        <v>79</v>
      </c>
      <c r="E35" s="13">
        <v>33</v>
      </c>
      <c r="F35" s="14">
        <v>0</v>
      </c>
      <c r="G35" s="15">
        <f t="shared" si="0"/>
        <v>0</v>
      </c>
      <c r="H35" s="16">
        <v>0.08</v>
      </c>
      <c r="I35" s="15">
        <f t="shared" si="1"/>
        <v>0</v>
      </c>
      <c r="J35" s="15">
        <f t="shared" si="2"/>
        <v>0</v>
      </c>
      <c r="K35" s="17"/>
      <c r="L35" s="18"/>
    </row>
    <row r="36" spans="1:16" ht="49.5" customHeight="1">
      <c r="A36" s="10">
        <v>32</v>
      </c>
      <c r="B36" s="11" t="s">
        <v>80</v>
      </c>
      <c r="C36" s="12" t="s">
        <v>59</v>
      </c>
      <c r="D36" s="108" t="s">
        <v>271</v>
      </c>
      <c r="E36" s="110">
        <v>105</v>
      </c>
      <c r="F36" s="14">
        <v>0</v>
      </c>
      <c r="G36" s="15">
        <f t="shared" si="0"/>
        <v>0</v>
      </c>
      <c r="H36" s="16">
        <v>0.08</v>
      </c>
      <c r="I36" s="15">
        <f t="shared" si="1"/>
        <v>0</v>
      </c>
      <c r="J36" s="15">
        <f t="shared" si="2"/>
        <v>0</v>
      </c>
      <c r="K36" s="17"/>
      <c r="L36" s="18"/>
      <c r="M36" s="112" t="s">
        <v>272</v>
      </c>
      <c r="N36" s="113"/>
      <c r="O36" s="113"/>
      <c r="P36" s="113"/>
    </row>
    <row r="37" spans="1:16">
      <c r="A37" s="10">
        <v>33</v>
      </c>
      <c r="B37" s="119" t="s">
        <v>81</v>
      </c>
      <c r="C37" s="12" t="s">
        <v>82</v>
      </c>
      <c r="D37" s="12" t="s">
        <v>83</v>
      </c>
      <c r="E37" s="13">
        <v>1</v>
      </c>
      <c r="F37" s="14">
        <v>0</v>
      </c>
      <c r="G37" s="15">
        <f t="shared" si="0"/>
        <v>0</v>
      </c>
      <c r="H37" s="16">
        <v>0.08</v>
      </c>
      <c r="I37" s="15">
        <f t="shared" si="1"/>
        <v>0</v>
      </c>
      <c r="J37" s="15">
        <f t="shared" si="2"/>
        <v>0</v>
      </c>
      <c r="K37" s="17"/>
      <c r="L37" s="18"/>
    </row>
    <row r="38" spans="1:16">
      <c r="A38" s="10">
        <v>34</v>
      </c>
      <c r="B38" s="120"/>
      <c r="C38" s="12" t="s">
        <v>84</v>
      </c>
      <c r="D38" s="12" t="s">
        <v>83</v>
      </c>
      <c r="E38" s="13">
        <v>1</v>
      </c>
      <c r="F38" s="14">
        <v>0</v>
      </c>
      <c r="G38" s="15">
        <f t="shared" si="0"/>
        <v>0</v>
      </c>
      <c r="H38" s="16">
        <v>0.08</v>
      </c>
      <c r="I38" s="15">
        <f t="shared" si="1"/>
        <v>0</v>
      </c>
      <c r="J38" s="15">
        <f t="shared" si="2"/>
        <v>0</v>
      </c>
      <c r="K38" s="17"/>
      <c r="L38" s="18"/>
    </row>
    <row r="39" spans="1:16" ht="19.5">
      <c r="A39" s="10">
        <v>35</v>
      </c>
      <c r="B39" s="11" t="s">
        <v>85</v>
      </c>
      <c r="C39" s="12" t="s">
        <v>86</v>
      </c>
      <c r="D39" s="108" t="s">
        <v>266</v>
      </c>
      <c r="E39" s="13">
        <v>3</v>
      </c>
      <c r="F39" s="14">
        <v>0</v>
      </c>
      <c r="G39" s="15">
        <f t="shared" si="0"/>
        <v>0</v>
      </c>
      <c r="H39" s="16">
        <v>0.08</v>
      </c>
      <c r="I39" s="15">
        <f t="shared" si="1"/>
        <v>0</v>
      </c>
      <c r="J39" s="15">
        <f t="shared" si="2"/>
        <v>0</v>
      </c>
      <c r="K39" s="17"/>
      <c r="L39" s="18"/>
    </row>
    <row r="40" spans="1:16" ht="19.5">
      <c r="A40" s="10">
        <v>36</v>
      </c>
      <c r="B40" s="11" t="s">
        <v>87</v>
      </c>
      <c r="C40" s="20" t="s">
        <v>88</v>
      </c>
      <c r="D40" s="12" t="s">
        <v>34</v>
      </c>
      <c r="E40" s="13">
        <v>102</v>
      </c>
      <c r="F40" s="14">
        <v>0</v>
      </c>
      <c r="G40" s="15">
        <f t="shared" si="0"/>
        <v>0</v>
      </c>
      <c r="H40" s="16">
        <v>0.08</v>
      </c>
      <c r="I40" s="15">
        <f t="shared" si="1"/>
        <v>0</v>
      </c>
      <c r="J40" s="15">
        <f t="shared" si="2"/>
        <v>0</v>
      </c>
      <c r="K40" s="17"/>
      <c r="L40" s="18"/>
    </row>
    <row r="41" spans="1:16">
      <c r="A41" s="10">
        <v>37</v>
      </c>
      <c r="B41" s="11" t="s">
        <v>89</v>
      </c>
      <c r="C41" s="12" t="s">
        <v>90</v>
      </c>
      <c r="D41" s="12" t="s">
        <v>91</v>
      </c>
      <c r="E41" s="13">
        <v>17</v>
      </c>
      <c r="F41" s="14">
        <v>0</v>
      </c>
      <c r="G41" s="15">
        <f t="shared" si="0"/>
        <v>0</v>
      </c>
      <c r="H41" s="16">
        <v>0.08</v>
      </c>
      <c r="I41" s="15">
        <f t="shared" si="1"/>
        <v>0</v>
      </c>
      <c r="J41" s="15">
        <f t="shared" si="2"/>
        <v>0</v>
      </c>
      <c r="K41" s="17"/>
      <c r="L41" s="18"/>
    </row>
    <row r="42" spans="1:16">
      <c r="A42" s="10">
        <v>38</v>
      </c>
      <c r="B42" s="11" t="s">
        <v>92</v>
      </c>
      <c r="C42" s="12" t="s">
        <v>93</v>
      </c>
      <c r="D42" s="12" t="s">
        <v>37</v>
      </c>
      <c r="E42" s="13">
        <v>1</v>
      </c>
      <c r="F42" s="14">
        <v>0</v>
      </c>
      <c r="G42" s="15">
        <f t="shared" si="0"/>
        <v>0</v>
      </c>
      <c r="H42" s="16">
        <v>0.08</v>
      </c>
      <c r="I42" s="15">
        <f t="shared" si="1"/>
        <v>0</v>
      </c>
      <c r="J42" s="15">
        <f t="shared" si="2"/>
        <v>0</v>
      </c>
      <c r="K42" s="17"/>
      <c r="L42" s="18"/>
    </row>
    <row r="43" spans="1:16">
      <c r="A43" s="10">
        <v>39</v>
      </c>
      <c r="B43" s="11" t="s">
        <v>94</v>
      </c>
      <c r="C43" s="12" t="s">
        <v>95</v>
      </c>
      <c r="D43" s="12" t="s">
        <v>37</v>
      </c>
      <c r="E43" s="13">
        <v>1</v>
      </c>
      <c r="F43" s="14">
        <v>0</v>
      </c>
      <c r="G43" s="15">
        <f t="shared" si="0"/>
        <v>0</v>
      </c>
      <c r="H43" s="16">
        <v>0.08</v>
      </c>
      <c r="I43" s="15">
        <f t="shared" si="1"/>
        <v>0</v>
      </c>
      <c r="J43" s="15">
        <f t="shared" si="2"/>
        <v>0</v>
      </c>
      <c r="K43" s="17"/>
      <c r="L43" s="18"/>
    </row>
    <row r="44" spans="1:16" ht="19.5">
      <c r="A44" s="10">
        <v>40</v>
      </c>
      <c r="B44" s="11" t="s">
        <v>96</v>
      </c>
      <c r="C44" s="12" t="s">
        <v>97</v>
      </c>
      <c r="D44" s="12" t="s">
        <v>34</v>
      </c>
      <c r="E44" s="13">
        <v>18</v>
      </c>
      <c r="F44" s="14">
        <v>0</v>
      </c>
      <c r="G44" s="15">
        <f t="shared" si="0"/>
        <v>0</v>
      </c>
      <c r="H44" s="16">
        <v>0.08</v>
      </c>
      <c r="I44" s="15">
        <f t="shared" si="1"/>
        <v>0</v>
      </c>
      <c r="J44" s="15">
        <f t="shared" si="2"/>
        <v>0</v>
      </c>
      <c r="K44" s="17"/>
      <c r="L44" s="18"/>
    </row>
    <row r="45" spans="1:16">
      <c r="A45" s="10">
        <v>41</v>
      </c>
      <c r="B45" s="11" t="s">
        <v>98</v>
      </c>
      <c r="C45" s="12" t="s">
        <v>99</v>
      </c>
      <c r="D45" s="12" t="s">
        <v>43</v>
      </c>
      <c r="E45" s="13">
        <v>1</v>
      </c>
      <c r="F45" s="14">
        <v>0</v>
      </c>
      <c r="G45" s="15">
        <f t="shared" si="0"/>
        <v>0</v>
      </c>
      <c r="H45" s="16">
        <v>0.08</v>
      </c>
      <c r="I45" s="15">
        <f t="shared" si="1"/>
        <v>0</v>
      </c>
      <c r="J45" s="15">
        <f t="shared" si="2"/>
        <v>0</v>
      </c>
      <c r="K45" s="17"/>
      <c r="L45" s="18"/>
    </row>
    <row r="46" spans="1:16">
      <c r="A46" s="10">
        <v>42</v>
      </c>
      <c r="B46" s="11" t="s">
        <v>100</v>
      </c>
      <c r="C46" s="12" t="s">
        <v>51</v>
      </c>
      <c r="D46" s="12" t="s">
        <v>52</v>
      </c>
      <c r="E46" s="13">
        <v>10</v>
      </c>
      <c r="F46" s="14">
        <v>0</v>
      </c>
      <c r="G46" s="15">
        <f t="shared" si="0"/>
        <v>0</v>
      </c>
      <c r="H46" s="16">
        <v>0.08</v>
      </c>
      <c r="I46" s="15">
        <f t="shared" si="1"/>
        <v>0</v>
      </c>
      <c r="J46" s="15">
        <f t="shared" si="2"/>
        <v>0</v>
      </c>
      <c r="K46" s="17"/>
      <c r="L46" s="18"/>
    </row>
    <row r="47" spans="1:16">
      <c r="A47" s="10">
        <v>43</v>
      </c>
      <c r="B47" s="12" t="s">
        <v>101</v>
      </c>
      <c r="C47" s="12" t="s">
        <v>102</v>
      </c>
      <c r="D47" s="12" t="s">
        <v>47</v>
      </c>
      <c r="E47" s="13">
        <v>20</v>
      </c>
      <c r="F47" s="14">
        <v>0</v>
      </c>
      <c r="G47" s="15">
        <f t="shared" si="0"/>
        <v>0</v>
      </c>
      <c r="H47" s="16">
        <v>0.08</v>
      </c>
      <c r="I47" s="15">
        <f t="shared" si="1"/>
        <v>0</v>
      </c>
      <c r="J47" s="15">
        <f t="shared" si="2"/>
        <v>0</v>
      </c>
      <c r="K47" s="17"/>
      <c r="L47" s="18"/>
    </row>
    <row r="48" spans="1:16">
      <c r="A48" s="10">
        <v>44</v>
      </c>
      <c r="B48" s="12" t="s">
        <v>103</v>
      </c>
      <c r="C48" s="12" t="s">
        <v>104</v>
      </c>
      <c r="D48" s="12" t="s">
        <v>47</v>
      </c>
      <c r="E48" s="13">
        <v>1</v>
      </c>
      <c r="F48" s="14">
        <v>0</v>
      </c>
      <c r="G48" s="15">
        <f t="shared" si="0"/>
        <v>0</v>
      </c>
      <c r="H48" s="16">
        <v>0.08</v>
      </c>
      <c r="I48" s="15">
        <f t="shared" si="1"/>
        <v>0</v>
      </c>
      <c r="J48" s="15">
        <f t="shared" si="2"/>
        <v>0</v>
      </c>
      <c r="K48" s="17"/>
      <c r="L48" s="18"/>
    </row>
    <row r="49" spans="1:16" ht="19.5">
      <c r="A49" s="10">
        <v>45</v>
      </c>
      <c r="B49" s="11" t="s">
        <v>105</v>
      </c>
      <c r="C49" s="12" t="s">
        <v>51</v>
      </c>
      <c r="D49" s="12" t="s">
        <v>52</v>
      </c>
      <c r="E49" s="13">
        <v>1</v>
      </c>
      <c r="F49" s="14">
        <v>0</v>
      </c>
      <c r="G49" s="15">
        <f t="shared" si="0"/>
        <v>0</v>
      </c>
      <c r="H49" s="16">
        <v>0.08</v>
      </c>
      <c r="I49" s="15">
        <f t="shared" si="1"/>
        <v>0</v>
      </c>
      <c r="J49" s="15">
        <f t="shared" si="2"/>
        <v>0</v>
      </c>
      <c r="K49" s="17"/>
      <c r="L49" s="18"/>
    </row>
    <row r="50" spans="1:16">
      <c r="A50" s="10">
        <v>46</v>
      </c>
      <c r="B50" s="11" t="s">
        <v>106</v>
      </c>
      <c r="C50" s="12" t="s">
        <v>107</v>
      </c>
      <c r="D50" s="12" t="s">
        <v>108</v>
      </c>
      <c r="E50" s="13">
        <v>1</v>
      </c>
      <c r="F50" s="14">
        <v>0</v>
      </c>
      <c r="G50" s="15">
        <f t="shared" si="0"/>
        <v>0</v>
      </c>
      <c r="H50" s="16">
        <v>0.08</v>
      </c>
      <c r="I50" s="15">
        <f t="shared" si="1"/>
        <v>0</v>
      </c>
      <c r="J50" s="15">
        <f t="shared" si="2"/>
        <v>0</v>
      </c>
      <c r="K50" s="17"/>
      <c r="L50" s="18"/>
    </row>
    <row r="51" spans="1:16">
      <c r="A51" s="10">
        <v>47</v>
      </c>
      <c r="B51" s="11" t="s">
        <v>109</v>
      </c>
      <c r="C51" s="12" t="s">
        <v>110</v>
      </c>
      <c r="D51" s="12" t="s">
        <v>37</v>
      </c>
      <c r="E51" s="13">
        <v>1</v>
      </c>
      <c r="F51" s="14">
        <v>0</v>
      </c>
      <c r="G51" s="15">
        <f t="shared" si="0"/>
        <v>0</v>
      </c>
      <c r="H51" s="16">
        <v>0.08</v>
      </c>
      <c r="I51" s="15">
        <f t="shared" si="1"/>
        <v>0</v>
      </c>
      <c r="J51" s="15">
        <f t="shared" si="2"/>
        <v>0</v>
      </c>
      <c r="K51" s="17"/>
      <c r="L51" s="18"/>
    </row>
    <row r="52" spans="1:16">
      <c r="A52" s="10">
        <v>48</v>
      </c>
      <c r="B52" s="11" t="s">
        <v>111</v>
      </c>
      <c r="C52" s="12" t="s">
        <v>61</v>
      </c>
      <c r="D52" s="12" t="s">
        <v>112</v>
      </c>
      <c r="E52" s="13">
        <v>1</v>
      </c>
      <c r="F52" s="14">
        <v>0</v>
      </c>
      <c r="G52" s="15">
        <f t="shared" si="0"/>
        <v>0</v>
      </c>
      <c r="H52" s="16">
        <v>0.08</v>
      </c>
      <c r="I52" s="15">
        <f t="shared" si="1"/>
        <v>0</v>
      </c>
      <c r="J52" s="15">
        <f t="shared" si="2"/>
        <v>0</v>
      </c>
      <c r="K52" s="17"/>
      <c r="L52" s="18"/>
    </row>
    <row r="53" spans="1:16">
      <c r="A53" s="10">
        <v>49</v>
      </c>
      <c r="B53" s="11" t="s">
        <v>113</v>
      </c>
      <c r="C53" s="12" t="s">
        <v>22</v>
      </c>
      <c r="D53" s="12" t="s">
        <v>34</v>
      </c>
      <c r="E53" s="13">
        <v>24</v>
      </c>
      <c r="F53" s="14">
        <v>0</v>
      </c>
      <c r="G53" s="15">
        <f t="shared" si="0"/>
        <v>0</v>
      </c>
      <c r="H53" s="16">
        <v>0.08</v>
      </c>
      <c r="I53" s="15">
        <f t="shared" si="1"/>
        <v>0</v>
      </c>
      <c r="J53" s="15">
        <f t="shared" si="2"/>
        <v>0</v>
      </c>
      <c r="K53" s="17"/>
      <c r="L53" s="18"/>
    </row>
    <row r="54" spans="1:16" ht="19.5">
      <c r="A54" s="10">
        <v>50</v>
      </c>
      <c r="B54" s="11" t="s">
        <v>114</v>
      </c>
      <c r="C54" s="12" t="s">
        <v>22</v>
      </c>
      <c r="D54" s="108" t="s">
        <v>273</v>
      </c>
      <c r="E54" s="13">
        <v>1</v>
      </c>
      <c r="F54" s="14">
        <v>0</v>
      </c>
      <c r="G54" s="15">
        <f t="shared" si="0"/>
        <v>0</v>
      </c>
      <c r="H54" s="16">
        <v>0.08</v>
      </c>
      <c r="I54" s="15">
        <f t="shared" si="1"/>
        <v>0</v>
      </c>
      <c r="J54" s="15">
        <f t="shared" si="2"/>
        <v>0</v>
      </c>
      <c r="K54" s="17"/>
      <c r="L54" s="18"/>
    </row>
    <row r="55" spans="1:16" ht="39">
      <c r="A55" s="10">
        <v>51</v>
      </c>
      <c r="B55" s="11" t="s">
        <v>115</v>
      </c>
      <c r="C55" s="20">
        <v>0.02</v>
      </c>
      <c r="D55" s="108" t="s">
        <v>281</v>
      </c>
      <c r="E55" s="13">
        <v>4</v>
      </c>
      <c r="F55" s="14">
        <v>0</v>
      </c>
      <c r="G55" s="15">
        <f t="shared" si="0"/>
        <v>0</v>
      </c>
      <c r="H55" s="16">
        <v>0.08</v>
      </c>
      <c r="I55" s="15">
        <f t="shared" si="1"/>
        <v>0</v>
      </c>
      <c r="J55" s="15">
        <f t="shared" si="2"/>
        <v>0</v>
      </c>
      <c r="K55" s="17"/>
      <c r="L55" s="18"/>
    </row>
    <row r="56" spans="1:16" ht="29.25">
      <c r="A56" s="10">
        <v>52</v>
      </c>
      <c r="B56" s="11" t="s">
        <v>116</v>
      </c>
      <c r="C56" s="12" t="s">
        <v>117</v>
      </c>
      <c r="D56" s="12" t="s">
        <v>17</v>
      </c>
      <c r="E56" s="13">
        <v>345</v>
      </c>
      <c r="F56" s="14">
        <v>0</v>
      </c>
      <c r="G56" s="15">
        <f t="shared" si="0"/>
        <v>0</v>
      </c>
      <c r="H56" s="16">
        <v>0.08</v>
      </c>
      <c r="I56" s="15">
        <f t="shared" si="1"/>
        <v>0</v>
      </c>
      <c r="J56" s="15">
        <f t="shared" si="2"/>
        <v>0</v>
      </c>
      <c r="K56" s="17"/>
      <c r="L56" s="18"/>
    </row>
    <row r="57" spans="1:16">
      <c r="A57" s="10">
        <v>53</v>
      </c>
      <c r="B57" s="11" t="s">
        <v>118</v>
      </c>
      <c r="C57" s="12" t="s">
        <v>36</v>
      </c>
      <c r="D57" s="12" t="s">
        <v>34</v>
      </c>
      <c r="E57" s="13">
        <v>1</v>
      </c>
      <c r="F57" s="14">
        <v>0</v>
      </c>
      <c r="G57" s="15">
        <f t="shared" si="0"/>
        <v>0</v>
      </c>
      <c r="H57" s="16">
        <v>0.08</v>
      </c>
      <c r="I57" s="15">
        <f t="shared" si="1"/>
        <v>0</v>
      </c>
      <c r="J57" s="15">
        <f t="shared" si="2"/>
        <v>0</v>
      </c>
      <c r="K57" s="17"/>
      <c r="L57" s="18"/>
    </row>
    <row r="58" spans="1:16">
      <c r="A58" s="10">
        <v>54</v>
      </c>
      <c r="B58" s="119" t="s">
        <v>119</v>
      </c>
      <c r="C58" s="12" t="s">
        <v>22</v>
      </c>
      <c r="D58" s="12" t="s">
        <v>23</v>
      </c>
      <c r="E58" s="13">
        <v>8</v>
      </c>
      <c r="F58" s="14">
        <v>0</v>
      </c>
      <c r="G58" s="15">
        <f t="shared" si="0"/>
        <v>0</v>
      </c>
      <c r="H58" s="16">
        <v>0.08</v>
      </c>
      <c r="I58" s="15">
        <f t="shared" si="1"/>
        <v>0</v>
      </c>
      <c r="J58" s="15">
        <f t="shared" si="2"/>
        <v>0</v>
      </c>
      <c r="K58" s="17"/>
      <c r="L58" s="18"/>
    </row>
    <row r="59" spans="1:16">
      <c r="A59" s="10">
        <v>55</v>
      </c>
      <c r="B59" s="120"/>
      <c r="C59" s="12" t="s">
        <v>120</v>
      </c>
      <c r="D59" s="12" t="s">
        <v>23</v>
      </c>
      <c r="E59" s="13">
        <v>3</v>
      </c>
      <c r="F59" s="14">
        <v>0</v>
      </c>
      <c r="G59" s="15">
        <f t="shared" si="0"/>
        <v>0</v>
      </c>
      <c r="H59" s="16">
        <v>0.08</v>
      </c>
      <c r="I59" s="15">
        <f t="shared" si="1"/>
        <v>0</v>
      </c>
      <c r="J59" s="15">
        <f t="shared" si="2"/>
        <v>0</v>
      </c>
      <c r="K59" s="17"/>
      <c r="L59" s="18"/>
    </row>
    <row r="60" spans="1:16" ht="42" customHeight="1">
      <c r="A60" s="10">
        <v>56</v>
      </c>
      <c r="B60" s="12" t="s">
        <v>121</v>
      </c>
      <c r="C60" s="12" t="s">
        <v>82</v>
      </c>
      <c r="D60" s="108" t="s">
        <v>267</v>
      </c>
      <c r="E60" s="13">
        <v>51</v>
      </c>
      <c r="F60" s="14">
        <v>0</v>
      </c>
      <c r="G60" s="15">
        <f t="shared" si="0"/>
        <v>0</v>
      </c>
      <c r="H60" s="16">
        <v>0.08</v>
      </c>
      <c r="I60" s="15">
        <f t="shared" si="1"/>
        <v>0</v>
      </c>
      <c r="J60" s="15">
        <f t="shared" si="2"/>
        <v>0</v>
      </c>
      <c r="K60" s="17"/>
      <c r="L60" s="18"/>
      <c r="M60" s="112" t="s">
        <v>274</v>
      </c>
      <c r="N60" s="113"/>
      <c r="O60" s="113"/>
      <c r="P60" s="113"/>
    </row>
    <row r="61" spans="1:16" ht="15" customHeight="1">
      <c r="A61" s="10">
        <v>57</v>
      </c>
      <c r="B61" s="11" t="s">
        <v>122</v>
      </c>
      <c r="C61" s="12" t="s">
        <v>123</v>
      </c>
      <c r="D61" s="12" t="s">
        <v>124</v>
      </c>
      <c r="E61" s="13">
        <v>3</v>
      </c>
      <c r="F61" s="14">
        <v>0</v>
      </c>
      <c r="G61" s="15">
        <f t="shared" si="0"/>
        <v>0</v>
      </c>
      <c r="H61" s="16">
        <v>0.08</v>
      </c>
      <c r="I61" s="15">
        <f t="shared" si="1"/>
        <v>0</v>
      </c>
      <c r="J61" s="15">
        <f t="shared" si="2"/>
        <v>0</v>
      </c>
      <c r="K61" s="17"/>
      <c r="L61" s="18"/>
    </row>
    <row r="62" spans="1:16" ht="45.75" customHeight="1">
      <c r="A62" s="10">
        <v>58</v>
      </c>
      <c r="B62" s="12" t="s">
        <v>125</v>
      </c>
      <c r="C62" s="12" t="s">
        <v>95</v>
      </c>
      <c r="D62" s="108" t="s">
        <v>30</v>
      </c>
      <c r="E62" s="13">
        <v>1</v>
      </c>
      <c r="F62" s="14">
        <v>0</v>
      </c>
      <c r="G62" s="15">
        <f t="shared" si="0"/>
        <v>0</v>
      </c>
      <c r="H62" s="16">
        <v>0.08</v>
      </c>
      <c r="I62" s="15">
        <f t="shared" si="1"/>
        <v>0</v>
      </c>
      <c r="J62" s="15">
        <f t="shared" si="2"/>
        <v>0</v>
      </c>
      <c r="K62" s="17"/>
      <c r="L62" s="18"/>
      <c r="M62" s="112" t="s">
        <v>275</v>
      </c>
      <c r="N62" s="113"/>
      <c r="O62" s="113"/>
      <c r="P62" s="113"/>
    </row>
    <row r="63" spans="1:16">
      <c r="A63" s="10">
        <v>59</v>
      </c>
      <c r="B63" s="11" t="s">
        <v>126</v>
      </c>
      <c r="C63" s="12" t="s">
        <v>127</v>
      </c>
      <c r="D63" s="12" t="s">
        <v>34</v>
      </c>
      <c r="E63" s="13">
        <v>1</v>
      </c>
      <c r="F63" s="14">
        <v>0</v>
      </c>
      <c r="G63" s="15">
        <f t="shared" si="0"/>
        <v>0</v>
      </c>
      <c r="H63" s="16">
        <v>0.08</v>
      </c>
      <c r="I63" s="15">
        <f t="shared" si="1"/>
        <v>0</v>
      </c>
      <c r="J63" s="15">
        <f t="shared" si="2"/>
        <v>0</v>
      </c>
      <c r="K63" s="17"/>
      <c r="L63" s="18"/>
    </row>
    <row r="64" spans="1:16" ht="19.5">
      <c r="A64" s="10">
        <v>60</v>
      </c>
      <c r="B64" s="11" t="s">
        <v>128</v>
      </c>
      <c r="C64" s="20">
        <v>0.1</v>
      </c>
      <c r="D64" s="12" t="s">
        <v>129</v>
      </c>
      <c r="E64" s="13">
        <v>2</v>
      </c>
      <c r="F64" s="14">
        <v>0</v>
      </c>
      <c r="G64" s="15">
        <f t="shared" si="0"/>
        <v>0</v>
      </c>
      <c r="H64" s="16">
        <v>0.08</v>
      </c>
      <c r="I64" s="15">
        <f t="shared" si="1"/>
        <v>0</v>
      </c>
      <c r="J64" s="15">
        <f t="shared" si="2"/>
        <v>0</v>
      </c>
      <c r="K64" s="17"/>
      <c r="L64" s="18"/>
    </row>
    <row r="65" spans="1:12">
      <c r="A65" s="10">
        <v>61</v>
      </c>
      <c r="B65" s="11" t="s">
        <v>130</v>
      </c>
      <c r="C65" s="12"/>
      <c r="D65" s="12" t="s">
        <v>131</v>
      </c>
      <c r="E65" s="13">
        <v>297</v>
      </c>
      <c r="F65" s="14">
        <v>0</v>
      </c>
      <c r="G65" s="15">
        <f t="shared" si="0"/>
        <v>0</v>
      </c>
      <c r="H65" s="16">
        <v>0.08</v>
      </c>
      <c r="I65" s="15">
        <f t="shared" si="1"/>
        <v>0</v>
      </c>
      <c r="J65" s="15">
        <f t="shared" si="2"/>
        <v>0</v>
      </c>
      <c r="K65" s="17"/>
      <c r="L65" s="18"/>
    </row>
    <row r="66" spans="1:12">
      <c r="A66" s="10">
        <v>62</v>
      </c>
      <c r="B66" s="11" t="s">
        <v>132</v>
      </c>
      <c r="C66" s="12" t="s">
        <v>133</v>
      </c>
      <c r="D66" s="12" t="s">
        <v>15</v>
      </c>
      <c r="E66" s="13">
        <v>1</v>
      </c>
      <c r="F66" s="14">
        <v>0</v>
      </c>
      <c r="G66" s="15">
        <f t="shared" si="0"/>
        <v>0</v>
      </c>
      <c r="H66" s="16">
        <v>0.08</v>
      </c>
      <c r="I66" s="15">
        <f t="shared" si="1"/>
        <v>0</v>
      </c>
      <c r="J66" s="15">
        <f t="shared" si="2"/>
        <v>0</v>
      </c>
      <c r="K66" s="17"/>
      <c r="L66" s="18"/>
    </row>
    <row r="67" spans="1:12">
      <c r="A67" s="10">
        <v>63</v>
      </c>
      <c r="B67" s="11" t="s">
        <v>134</v>
      </c>
      <c r="C67" s="23">
        <v>3.0000000000000001E-3</v>
      </c>
      <c r="D67" s="12" t="s">
        <v>32</v>
      </c>
      <c r="E67" s="13">
        <v>21</v>
      </c>
      <c r="F67" s="14">
        <v>0</v>
      </c>
      <c r="G67" s="15">
        <f t="shared" si="0"/>
        <v>0</v>
      </c>
      <c r="H67" s="16">
        <v>0.08</v>
      </c>
      <c r="I67" s="15">
        <f t="shared" si="1"/>
        <v>0</v>
      </c>
      <c r="J67" s="15">
        <f t="shared" si="2"/>
        <v>0</v>
      </c>
      <c r="K67" s="17"/>
      <c r="L67" s="18"/>
    </row>
    <row r="68" spans="1:12">
      <c r="A68" s="10">
        <v>64</v>
      </c>
      <c r="B68" s="12" t="s">
        <v>135</v>
      </c>
      <c r="C68" s="22">
        <v>5.0000000000000001E-3</v>
      </c>
      <c r="D68" s="12" t="s">
        <v>129</v>
      </c>
      <c r="E68" s="13">
        <v>24</v>
      </c>
      <c r="F68" s="14">
        <v>0</v>
      </c>
      <c r="G68" s="15">
        <f t="shared" si="0"/>
        <v>0</v>
      </c>
      <c r="H68" s="16">
        <v>0.08</v>
      </c>
      <c r="I68" s="15">
        <f t="shared" si="1"/>
        <v>0</v>
      </c>
      <c r="J68" s="15">
        <f t="shared" si="2"/>
        <v>0</v>
      </c>
      <c r="K68" s="17"/>
      <c r="L68" s="18"/>
    </row>
    <row r="69" spans="1:12" ht="19.5">
      <c r="A69" s="10">
        <v>65</v>
      </c>
      <c r="B69" s="12" t="s">
        <v>136</v>
      </c>
      <c r="C69" s="22">
        <v>0.01</v>
      </c>
      <c r="D69" s="12" t="s">
        <v>129</v>
      </c>
      <c r="E69" s="13">
        <v>50</v>
      </c>
      <c r="F69" s="14">
        <v>0</v>
      </c>
      <c r="G69" s="15">
        <f t="shared" ref="G69:G75" si="3">ROUND(F69*(1+H69),2)</f>
        <v>0</v>
      </c>
      <c r="H69" s="16">
        <v>0.08</v>
      </c>
      <c r="I69" s="15">
        <f t="shared" ref="I69:I75" si="4">ROUND(F69*E69,2)</f>
        <v>0</v>
      </c>
      <c r="J69" s="15">
        <f t="shared" ref="J69:J75" si="5">ROUND(I69*(1+H69),2)</f>
        <v>0</v>
      </c>
      <c r="K69" s="17"/>
      <c r="L69" s="18"/>
    </row>
    <row r="70" spans="1:12" ht="19.5">
      <c r="A70" s="10">
        <v>66</v>
      </c>
      <c r="B70" s="11" t="s">
        <v>137</v>
      </c>
      <c r="C70" s="12" t="s">
        <v>39</v>
      </c>
      <c r="D70" s="12" t="s">
        <v>138</v>
      </c>
      <c r="E70" s="13">
        <v>169</v>
      </c>
      <c r="F70" s="14">
        <v>0</v>
      </c>
      <c r="G70" s="15">
        <f t="shared" si="3"/>
        <v>0</v>
      </c>
      <c r="H70" s="16">
        <v>0.08</v>
      </c>
      <c r="I70" s="15">
        <f t="shared" si="4"/>
        <v>0</v>
      </c>
      <c r="J70" s="15">
        <f t="shared" si="5"/>
        <v>0</v>
      </c>
      <c r="K70" s="17"/>
      <c r="L70" s="18"/>
    </row>
    <row r="71" spans="1:12">
      <c r="A71" s="10">
        <v>67</v>
      </c>
      <c r="B71" s="121" t="s">
        <v>139</v>
      </c>
      <c r="C71" s="24" t="s">
        <v>99</v>
      </c>
      <c r="D71" s="25" t="s">
        <v>140</v>
      </c>
      <c r="E71" s="13">
        <v>16</v>
      </c>
      <c r="F71" s="14">
        <v>0</v>
      </c>
      <c r="G71" s="15">
        <f t="shared" si="3"/>
        <v>0</v>
      </c>
      <c r="H71" s="26">
        <v>0.08</v>
      </c>
      <c r="I71" s="15">
        <f t="shared" si="4"/>
        <v>0</v>
      </c>
      <c r="J71" s="15">
        <f t="shared" si="5"/>
        <v>0</v>
      </c>
      <c r="K71" s="27"/>
      <c r="L71" s="27"/>
    </row>
    <row r="72" spans="1:12">
      <c r="A72" s="10">
        <v>68</v>
      </c>
      <c r="B72" s="121"/>
      <c r="C72" s="24" t="s">
        <v>27</v>
      </c>
      <c r="D72" s="25" t="s">
        <v>140</v>
      </c>
      <c r="E72" s="13">
        <v>21</v>
      </c>
      <c r="F72" s="14">
        <v>0</v>
      </c>
      <c r="G72" s="15">
        <f t="shared" si="3"/>
        <v>0</v>
      </c>
      <c r="H72" s="26">
        <v>0.08</v>
      </c>
      <c r="I72" s="15">
        <f t="shared" si="4"/>
        <v>0</v>
      </c>
      <c r="J72" s="15">
        <f t="shared" si="5"/>
        <v>0</v>
      </c>
      <c r="K72" s="27"/>
      <c r="L72" s="27"/>
    </row>
    <row r="73" spans="1:12" ht="19.5">
      <c r="A73" s="10">
        <v>69</v>
      </c>
      <c r="B73" s="28" t="s">
        <v>141</v>
      </c>
      <c r="C73" s="29" t="s">
        <v>142</v>
      </c>
      <c r="D73" s="107" t="s">
        <v>268</v>
      </c>
      <c r="E73" s="13">
        <v>1</v>
      </c>
      <c r="F73" s="30">
        <v>0</v>
      </c>
      <c r="G73" s="15">
        <f t="shared" si="3"/>
        <v>0</v>
      </c>
      <c r="H73" s="26">
        <v>0.08</v>
      </c>
      <c r="I73" s="15">
        <f t="shared" si="4"/>
        <v>0</v>
      </c>
      <c r="J73" s="15">
        <f t="shared" si="5"/>
        <v>0</v>
      </c>
      <c r="K73" s="27"/>
      <c r="L73" s="27"/>
    </row>
    <row r="74" spans="1:12">
      <c r="A74" s="10">
        <v>70</v>
      </c>
      <c r="B74" s="115" t="s">
        <v>143</v>
      </c>
      <c r="C74" s="24" t="s">
        <v>99</v>
      </c>
      <c r="D74" s="25" t="s">
        <v>144</v>
      </c>
      <c r="E74" s="13">
        <v>7</v>
      </c>
      <c r="F74" s="14">
        <v>0</v>
      </c>
      <c r="G74" s="15">
        <f t="shared" si="3"/>
        <v>0</v>
      </c>
      <c r="H74" s="31">
        <v>0.08</v>
      </c>
      <c r="I74" s="15">
        <f t="shared" si="4"/>
        <v>0</v>
      </c>
      <c r="J74" s="15">
        <f t="shared" si="5"/>
        <v>0</v>
      </c>
      <c r="K74" s="27"/>
      <c r="L74" s="27"/>
    </row>
    <row r="75" spans="1:12">
      <c r="A75" s="10">
        <v>71</v>
      </c>
      <c r="B75" s="116"/>
      <c r="C75" s="24" t="s">
        <v>27</v>
      </c>
      <c r="D75" s="24" t="s">
        <v>144</v>
      </c>
      <c r="E75" s="13">
        <v>1</v>
      </c>
      <c r="F75" s="14">
        <v>0</v>
      </c>
      <c r="G75" s="15">
        <f t="shared" si="3"/>
        <v>0</v>
      </c>
      <c r="H75" s="31">
        <v>0.08</v>
      </c>
      <c r="I75" s="15">
        <f t="shared" si="4"/>
        <v>0</v>
      </c>
      <c r="J75" s="15">
        <f t="shared" si="5"/>
        <v>0</v>
      </c>
      <c r="K75" s="27"/>
      <c r="L75" s="27"/>
    </row>
    <row r="76" spans="1:12">
      <c r="A76" s="32"/>
      <c r="B76" s="33"/>
      <c r="C76" s="34"/>
      <c r="D76" s="34"/>
      <c r="E76" s="35"/>
      <c r="F76" s="36"/>
      <c r="G76" s="37"/>
      <c r="H76" s="38" t="s">
        <v>145</v>
      </c>
      <c r="I76" s="39">
        <f>SUM(I5:I75)</f>
        <v>0</v>
      </c>
      <c r="J76" s="39">
        <f>SUM(J5:J75)</f>
        <v>0</v>
      </c>
      <c r="K76" s="40"/>
      <c r="L76" s="41"/>
    </row>
    <row r="77" spans="1:12">
      <c r="A77" s="42"/>
      <c r="B77" s="33"/>
      <c r="C77" s="43"/>
      <c r="D77" s="43"/>
      <c r="E77" s="44"/>
      <c r="F77" s="45"/>
      <c r="G77" s="46"/>
      <c r="H77" s="47"/>
      <c r="K77" s="114" t="s">
        <v>146</v>
      </c>
      <c r="L77" s="114"/>
    </row>
    <row r="79" spans="1:12">
      <c r="A79" s="1"/>
      <c r="B79" s="2" t="s">
        <v>148</v>
      </c>
      <c r="C79" s="3">
        <v>2</v>
      </c>
      <c r="D79" s="125" t="s">
        <v>251</v>
      </c>
      <c r="E79" s="125"/>
      <c r="F79" s="125"/>
      <c r="G79" s="125"/>
      <c r="H79" s="125"/>
      <c r="I79" s="125"/>
      <c r="J79" s="125"/>
      <c r="K79" s="114" t="s">
        <v>0</v>
      </c>
      <c r="L79" s="114"/>
    </row>
    <row r="80" spans="1:12" ht="27">
      <c r="A80" s="4" t="s">
        <v>1</v>
      </c>
      <c r="B80" s="52" t="s">
        <v>2</v>
      </c>
      <c r="C80" s="52" t="s">
        <v>3</v>
      </c>
      <c r="D80" s="52" t="s">
        <v>4</v>
      </c>
      <c r="E80" s="53" t="s">
        <v>5</v>
      </c>
      <c r="F80" s="7" t="s">
        <v>6</v>
      </c>
      <c r="G80" s="63" t="s">
        <v>7</v>
      </c>
      <c r="H80" s="52" t="s">
        <v>8</v>
      </c>
      <c r="I80" s="62" t="s">
        <v>9</v>
      </c>
      <c r="J80" s="62" t="s">
        <v>10</v>
      </c>
      <c r="K80" s="52" t="s">
        <v>11</v>
      </c>
      <c r="L80" s="52" t="s">
        <v>12</v>
      </c>
    </row>
    <row r="81" spans="1:12" ht="87.75">
      <c r="A81" s="51">
        <v>1</v>
      </c>
      <c r="B81" s="105" t="s">
        <v>260</v>
      </c>
      <c r="C81" s="24" t="s">
        <v>59</v>
      </c>
      <c r="D81" s="24" t="s">
        <v>147</v>
      </c>
      <c r="E81" s="54">
        <v>66</v>
      </c>
      <c r="F81" s="55">
        <v>0</v>
      </c>
      <c r="G81" s="61">
        <f>ROUND(F81*(1+H81),2)</f>
        <v>0</v>
      </c>
      <c r="H81" s="38">
        <v>0.08</v>
      </c>
      <c r="I81" s="61">
        <f>ROUND(F81*E81,2)</f>
        <v>0</v>
      </c>
      <c r="J81" s="61">
        <f>ROUND(I81*(1+H81),2)</f>
        <v>0</v>
      </c>
      <c r="K81" s="50"/>
      <c r="L81" s="50"/>
    </row>
    <row r="82" spans="1:12">
      <c r="A82" s="72"/>
      <c r="B82" s="60"/>
      <c r="C82" s="57"/>
      <c r="D82" s="57"/>
      <c r="E82" s="58"/>
      <c r="F82" s="67"/>
      <c r="G82" s="65"/>
      <c r="H82" s="38" t="s">
        <v>145</v>
      </c>
      <c r="I82" s="64">
        <f>SUM(I81)</f>
        <v>0</v>
      </c>
      <c r="J82" s="64">
        <f>SUM(J81)</f>
        <v>0</v>
      </c>
      <c r="K82" s="59"/>
      <c r="L82" s="56"/>
    </row>
    <row r="83" spans="1:12">
      <c r="B83" s="2" t="s">
        <v>148</v>
      </c>
      <c r="C83" s="3">
        <v>3</v>
      </c>
      <c r="D83" s="126" t="s">
        <v>252</v>
      </c>
      <c r="E83" s="126"/>
      <c r="F83" s="126"/>
      <c r="G83" s="126"/>
      <c r="H83" s="126"/>
      <c r="I83" s="126"/>
      <c r="J83" s="126"/>
    </row>
    <row r="84" spans="1:12" ht="27">
      <c r="A84" s="4" t="s">
        <v>1</v>
      </c>
      <c r="B84" s="52" t="s">
        <v>2</v>
      </c>
      <c r="C84" s="52" t="s">
        <v>3</v>
      </c>
      <c r="D84" s="52" t="s">
        <v>4</v>
      </c>
      <c r="E84" s="53" t="s">
        <v>5</v>
      </c>
      <c r="F84" s="7" t="s">
        <v>6</v>
      </c>
      <c r="G84" s="63" t="s">
        <v>7</v>
      </c>
      <c r="H84" s="52" t="s">
        <v>8</v>
      </c>
      <c r="I84" s="62" t="s">
        <v>9</v>
      </c>
      <c r="J84" s="62" t="s">
        <v>10</v>
      </c>
      <c r="K84" s="52" t="s">
        <v>11</v>
      </c>
      <c r="L84" s="52" t="s">
        <v>12</v>
      </c>
    </row>
    <row r="85" spans="1:12" ht="19.5">
      <c r="A85" s="74">
        <v>1</v>
      </c>
      <c r="B85" s="75" t="s">
        <v>149</v>
      </c>
      <c r="C85" s="49" t="s">
        <v>150</v>
      </c>
      <c r="D85" s="49" t="s">
        <v>147</v>
      </c>
      <c r="E85" s="54">
        <v>66</v>
      </c>
      <c r="F85" s="55">
        <v>0</v>
      </c>
      <c r="G85" s="61">
        <f t="shared" ref="G85:G90" si="6">ROUND(F85*(1+H85),2)</f>
        <v>0</v>
      </c>
      <c r="H85" s="38">
        <v>0.08</v>
      </c>
      <c r="I85" s="61">
        <f t="shared" ref="I85:I90" si="7">ROUND(F85*E85,2)</f>
        <v>0</v>
      </c>
      <c r="J85" s="61">
        <f t="shared" ref="J85:J90" si="8">ROUND(I85*(1+H85),2)</f>
        <v>0</v>
      </c>
      <c r="K85" s="50"/>
      <c r="L85" s="50"/>
    </row>
    <row r="86" spans="1:12">
      <c r="A86" s="74">
        <v>2</v>
      </c>
      <c r="B86" s="115" t="s">
        <v>151</v>
      </c>
      <c r="C86" s="29" t="s">
        <v>152</v>
      </c>
      <c r="D86" s="48" t="s">
        <v>153</v>
      </c>
      <c r="E86" s="54">
        <v>1</v>
      </c>
      <c r="F86" s="55">
        <v>0</v>
      </c>
      <c r="G86" s="61">
        <f t="shared" si="6"/>
        <v>0</v>
      </c>
      <c r="H86" s="38">
        <v>0.08</v>
      </c>
      <c r="I86" s="61">
        <f t="shared" si="7"/>
        <v>0</v>
      </c>
      <c r="J86" s="61">
        <f t="shared" si="8"/>
        <v>0</v>
      </c>
      <c r="K86" s="50"/>
      <c r="L86" s="50"/>
    </row>
    <row r="87" spans="1:12">
      <c r="A87" s="74">
        <v>3</v>
      </c>
      <c r="B87" s="117"/>
      <c r="C87" s="29" t="s">
        <v>154</v>
      </c>
      <c r="D87" s="48" t="s">
        <v>153</v>
      </c>
      <c r="E87" s="54">
        <v>1</v>
      </c>
      <c r="F87" s="55">
        <v>0</v>
      </c>
      <c r="G87" s="61">
        <f t="shared" si="6"/>
        <v>0</v>
      </c>
      <c r="H87" s="38">
        <v>0.08</v>
      </c>
      <c r="I87" s="61">
        <f t="shared" si="7"/>
        <v>0</v>
      </c>
      <c r="J87" s="61">
        <f t="shared" si="8"/>
        <v>0</v>
      </c>
      <c r="K87" s="50"/>
      <c r="L87" s="50"/>
    </row>
    <row r="88" spans="1:12">
      <c r="A88" s="74">
        <v>4</v>
      </c>
      <c r="B88" s="116"/>
      <c r="C88" s="29" t="s">
        <v>155</v>
      </c>
      <c r="D88" s="48" t="s">
        <v>153</v>
      </c>
      <c r="E88" s="54">
        <v>3</v>
      </c>
      <c r="F88" s="55">
        <v>0</v>
      </c>
      <c r="G88" s="61">
        <f t="shared" si="6"/>
        <v>0</v>
      </c>
      <c r="H88" s="38">
        <v>0.08</v>
      </c>
      <c r="I88" s="61">
        <f t="shared" si="7"/>
        <v>0</v>
      </c>
      <c r="J88" s="61">
        <f t="shared" si="8"/>
        <v>0</v>
      </c>
      <c r="K88" s="50"/>
      <c r="L88" s="50"/>
    </row>
    <row r="89" spans="1:12">
      <c r="A89" s="74">
        <v>5</v>
      </c>
      <c r="B89" s="115" t="s">
        <v>156</v>
      </c>
      <c r="C89" s="48" t="s">
        <v>157</v>
      </c>
      <c r="D89" s="48" t="s">
        <v>153</v>
      </c>
      <c r="E89" s="54">
        <v>7</v>
      </c>
      <c r="F89" s="55">
        <v>0</v>
      </c>
      <c r="G89" s="61">
        <f t="shared" si="6"/>
        <v>0</v>
      </c>
      <c r="H89" s="38">
        <v>0.08</v>
      </c>
      <c r="I89" s="61">
        <f t="shared" si="7"/>
        <v>0</v>
      </c>
      <c r="J89" s="61">
        <f t="shared" si="8"/>
        <v>0</v>
      </c>
      <c r="K89" s="50"/>
      <c r="L89" s="50"/>
    </row>
    <row r="90" spans="1:12">
      <c r="A90" s="74">
        <v>6</v>
      </c>
      <c r="B90" s="116"/>
      <c r="C90" s="48" t="s">
        <v>158</v>
      </c>
      <c r="D90" s="48" t="s">
        <v>153</v>
      </c>
      <c r="E90" s="54">
        <v>1</v>
      </c>
      <c r="F90" s="55">
        <v>0</v>
      </c>
      <c r="G90" s="61">
        <f t="shared" si="6"/>
        <v>0</v>
      </c>
      <c r="H90" s="38">
        <v>0.08</v>
      </c>
      <c r="I90" s="61">
        <f t="shared" si="7"/>
        <v>0</v>
      </c>
      <c r="J90" s="61">
        <f t="shared" si="8"/>
        <v>0</v>
      </c>
      <c r="K90" s="50"/>
      <c r="L90" s="50"/>
    </row>
    <row r="91" spans="1:12">
      <c r="A91" s="72"/>
      <c r="B91" s="60"/>
      <c r="C91" s="57"/>
      <c r="D91" s="57"/>
      <c r="E91" s="58"/>
      <c r="F91" s="67"/>
      <c r="G91" s="65"/>
      <c r="H91" s="38" t="s">
        <v>145</v>
      </c>
      <c r="I91" s="64">
        <f>SUM(I85:I90)</f>
        <v>0</v>
      </c>
      <c r="J91" s="64">
        <f>SUM(J85:J90)</f>
        <v>0</v>
      </c>
      <c r="K91" s="59"/>
      <c r="L91" s="56"/>
    </row>
    <row r="92" spans="1:12">
      <c r="A92" s="42"/>
      <c r="B92" s="60"/>
      <c r="C92" s="68"/>
      <c r="D92" s="68"/>
      <c r="E92" s="69"/>
      <c r="F92" s="70"/>
      <c r="G92" s="66"/>
      <c r="H92" s="71"/>
      <c r="K92" s="114" t="s">
        <v>146</v>
      </c>
      <c r="L92" s="114"/>
    </row>
    <row r="93" spans="1:12">
      <c r="A93" s="42"/>
      <c r="B93" s="60"/>
      <c r="C93" s="68"/>
      <c r="D93" s="68"/>
      <c r="E93" s="69"/>
      <c r="F93" s="70"/>
      <c r="G93" s="66"/>
      <c r="H93" s="71"/>
      <c r="K93" s="114" t="s">
        <v>0</v>
      </c>
      <c r="L93" s="114"/>
    </row>
    <row r="94" spans="1:12">
      <c r="B94" s="2" t="s">
        <v>148</v>
      </c>
      <c r="C94" s="3">
        <v>4</v>
      </c>
      <c r="D94" s="126" t="s">
        <v>253</v>
      </c>
      <c r="E94" s="126"/>
      <c r="F94" s="126"/>
      <c r="G94" s="126"/>
      <c r="H94" s="126"/>
      <c r="I94" s="126"/>
      <c r="J94" s="126"/>
    </row>
    <row r="95" spans="1:12" ht="27">
      <c r="A95" s="4" t="s">
        <v>1</v>
      </c>
      <c r="B95" s="52" t="s">
        <v>2</v>
      </c>
      <c r="C95" s="52" t="s">
        <v>3</v>
      </c>
      <c r="D95" s="52" t="s">
        <v>4</v>
      </c>
      <c r="E95" s="53" t="s">
        <v>5</v>
      </c>
      <c r="F95" s="7" t="s">
        <v>6</v>
      </c>
      <c r="G95" s="63" t="s">
        <v>7</v>
      </c>
      <c r="H95" s="52" t="s">
        <v>8</v>
      </c>
      <c r="I95" s="62" t="s">
        <v>9</v>
      </c>
      <c r="J95" s="62" t="s">
        <v>10</v>
      </c>
      <c r="K95" s="52" t="s">
        <v>11</v>
      </c>
      <c r="L95" s="52" t="s">
        <v>12</v>
      </c>
    </row>
    <row r="96" spans="1:12" ht="19.5">
      <c r="A96" s="51">
        <v>1</v>
      </c>
      <c r="B96" s="76" t="s">
        <v>159</v>
      </c>
      <c r="C96" s="77" t="s">
        <v>160</v>
      </c>
      <c r="D96" s="77" t="s">
        <v>161</v>
      </c>
      <c r="E96" s="54">
        <v>1</v>
      </c>
      <c r="F96" s="14">
        <v>0</v>
      </c>
      <c r="G96" s="61">
        <f t="shared" ref="G96:G133" si="9">ROUND(F96*(1+H96),2)</f>
        <v>0</v>
      </c>
      <c r="H96" s="38">
        <v>0.08</v>
      </c>
      <c r="I96" s="61">
        <f t="shared" ref="I96:I133" si="10">ROUND(F96*E96,2)</f>
        <v>0</v>
      </c>
      <c r="J96" s="61">
        <f t="shared" ref="J96:J133" si="11">ROUND(I96*(1+H96),2)</f>
        <v>0</v>
      </c>
      <c r="K96" s="50"/>
      <c r="L96" s="50"/>
    </row>
    <row r="97" spans="1:16">
      <c r="A97" s="78">
        <v>2</v>
      </c>
      <c r="B97" s="115" t="s">
        <v>162</v>
      </c>
      <c r="C97" s="115" t="s">
        <v>163</v>
      </c>
      <c r="D97" s="77" t="s">
        <v>164</v>
      </c>
      <c r="E97" s="54">
        <v>9</v>
      </c>
      <c r="F97" s="14">
        <v>0</v>
      </c>
      <c r="G97" s="61">
        <f t="shared" si="9"/>
        <v>0</v>
      </c>
      <c r="H97" s="38">
        <v>0.08</v>
      </c>
      <c r="I97" s="61">
        <f t="shared" si="10"/>
        <v>0</v>
      </c>
      <c r="J97" s="61">
        <f t="shared" si="11"/>
        <v>0</v>
      </c>
      <c r="K97" s="50"/>
      <c r="L97" s="50"/>
    </row>
    <row r="98" spans="1:16">
      <c r="A98" s="51">
        <v>3</v>
      </c>
      <c r="B98" s="116"/>
      <c r="C98" s="116"/>
      <c r="D98" s="77" t="s">
        <v>165</v>
      </c>
      <c r="E98" s="54">
        <v>20</v>
      </c>
      <c r="F98" s="14">
        <v>0</v>
      </c>
      <c r="G98" s="61">
        <f t="shared" si="9"/>
        <v>0</v>
      </c>
      <c r="H98" s="38">
        <v>0.08</v>
      </c>
      <c r="I98" s="61">
        <f t="shared" si="10"/>
        <v>0</v>
      </c>
      <c r="J98" s="61">
        <f t="shared" si="11"/>
        <v>0</v>
      </c>
      <c r="K98" s="50"/>
      <c r="L98" s="50"/>
    </row>
    <row r="99" spans="1:16">
      <c r="A99" s="51">
        <v>4</v>
      </c>
      <c r="B99" s="115" t="s">
        <v>166</v>
      </c>
      <c r="C99" s="77">
        <v>10</v>
      </c>
      <c r="D99" s="77" t="s">
        <v>167</v>
      </c>
      <c r="E99" s="54">
        <v>8</v>
      </c>
      <c r="F99" s="14">
        <v>0</v>
      </c>
      <c r="G99" s="61">
        <f t="shared" si="9"/>
        <v>0</v>
      </c>
      <c r="H99" s="38">
        <v>0.08</v>
      </c>
      <c r="I99" s="61">
        <f t="shared" si="10"/>
        <v>0</v>
      </c>
      <c r="J99" s="61">
        <f t="shared" si="11"/>
        <v>0</v>
      </c>
      <c r="K99" s="50"/>
      <c r="L99" s="50"/>
    </row>
    <row r="100" spans="1:16">
      <c r="A100" s="78">
        <v>5</v>
      </c>
      <c r="B100" s="117"/>
      <c r="C100" s="77">
        <v>20</v>
      </c>
      <c r="D100" s="77" t="s">
        <v>167</v>
      </c>
      <c r="E100" s="54">
        <v>11</v>
      </c>
      <c r="F100" s="55">
        <v>0</v>
      </c>
      <c r="G100" s="79">
        <f t="shared" si="9"/>
        <v>0</v>
      </c>
      <c r="H100" s="38">
        <v>0.08</v>
      </c>
      <c r="I100" s="61">
        <f t="shared" si="10"/>
        <v>0</v>
      </c>
      <c r="J100" s="61">
        <f t="shared" si="11"/>
        <v>0</v>
      </c>
      <c r="K100" s="50"/>
      <c r="L100" s="50"/>
    </row>
    <row r="101" spans="1:16">
      <c r="A101" s="51">
        <v>6</v>
      </c>
      <c r="B101" s="116"/>
      <c r="C101" s="77">
        <v>50</v>
      </c>
      <c r="D101" s="77" t="s">
        <v>167</v>
      </c>
      <c r="E101" s="54">
        <v>14</v>
      </c>
      <c r="F101" s="55">
        <v>0</v>
      </c>
      <c r="G101" s="79">
        <f t="shared" si="9"/>
        <v>0</v>
      </c>
      <c r="H101" s="38">
        <v>0.08</v>
      </c>
      <c r="I101" s="61">
        <f t="shared" si="10"/>
        <v>0</v>
      </c>
      <c r="J101" s="61">
        <f t="shared" si="11"/>
        <v>0</v>
      </c>
      <c r="K101" s="50"/>
      <c r="L101" s="50"/>
    </row>
    <row r="102" spans="1:16" ht="19.5">
      <c r="A102" s="51">
        <v>7</v>
      </c>
      <c r="B102" s="29" t="s">
        <v>168</v>
      </c>
      <c r="C102" s="77" t="s">
        <v>169</v>
      </c>
      <c r="D102" s="109" t="s">
        <v>276</v>
      </c>
      <c r="E102" s="54">
        <v>202</v>
      </c>
      <c r="F102" s="14">
        <v>0</v>
      </c>
      <c r="G102" s="61">
        <f t="shared" si="9"/>
        <v>0</v>
      </c>
      <c r="H102" s="38">
        <v>0.08</v>
      </c>
      <c r="I102" s="61">
        <f t="shared" si="10"/>
        <v>0</v>
      </c>
      <c r="J102" s="61">
        <f t="shared" si="11"/>
        <v>0</v>
      </c>
      <c r="K102" s="50"/>
      <c r="L102" s="50"/>
    </row>
    <row r="103" spans="1:16" ht="35.25" customHeight="1">
      <c r="A103" s="78">
        <v>8</v>
      </c>
      <c r="B103" s="29" t="s">
        <v>171</v>
      </c>
      <c r="C103" s="77" t="s">
        <v>27</v>
      </c>
      <c r="D103" s="109" t="s">
        <v>277</v>
      </c>
      <c r="E103" s="54">
        <v>4</v>
      </c>
      <c r="F103" s="14">
        <v>0</v>
      </c>
      <c r="G103" s="61">
        <f t="shared" si="9"/>
        <v>0</v>
      </c>
      <c r="H103" s="38">
        <v>0.08</v>
      </c>
      <c r="I103" s="61">
        <f t="shared" si="10"/>
        <v>0</v>
      </c>
      <c r="J103" s="61">
        <f t="shared" si="11"/>
        <v>0</v>
      </c>
      <c r="K103" s="50"/>
      <c r="L103" s="50"/>
      <c r="M103" s="112" t="s">
        <v>278</v>
      </c>
      <c r="N103" s="113"/>
      <c r="O103" s="113"/>
      <c r="P103" s="113"/>
    </row>
    <row r="104" spans="1:16">
      <c r="A104" s="51">
        <v>9</v>
      </c>
      <c r="B104" s="76" t="s">
        <v>172</v>
      </c>
      <c r="C104" s="77" t="s">
        <v>173</v>
      </c>
      <c r="D104" s="77" t="s">
        <v>131</v>
      </c>
      <c r="E104" s="54">
        <v>297</v>
      </c>
      <c r="F104" s="14">
        <v>0</v>
      </c>
      <c r="G104" s="61">
        <f t="shared" si="9"/>
        <v>0</v>
      </c>
      <c r="H104" s="38">
        <v>0.08</v>
      </c>
      <c r="I104" s="61">
        <f t="shared" si="10"/>
        <v>0</v>
      </c>
      <c r="J104" s="61">
        <f t="shared" si="11"/>
        <v>0</v>
      </c>
      <c r="K104" s="50"/>
      <c r="L104" s="50"/>
    </row>
    <row r="105" spans="1:16">
      <c r="A105" s="51">
        <v>10</v>
      </c>
      <c r="B105" s="115" t="s">
        <v>174</v>
      </c>
      <c r="C105" s="77" t="s">
        <v>175</v>
      </c>
      <c r="D105" s="77" t="s">
        <v>176</v>
      </c>
      <c r="E105" s="54">
        <v>5</v>
      </c>
      <c r="F105" s="14">
        <v>0</v>
      </c>
      <c r="G105" s="61">
        <f t="shared" si="9"/>
        <v>0</v>
      </c>
      <c r="H105" s="38">
        <v>0.08</v>
      </c>
      <c r="I105" s="61">
        <f t="shared" si="10"/>
        <v>0</v>
      </c>
      <c r="J105" s="61">
        <f t="shared" si="11"/>
        <v>0</v>
      </c>
      <c r="K105" s="50"/>
      <c r="L105" s="50"/>
    </row>
    <row r="106" spans="1:16">
      <c r="A106" s="78">
        <v>11</v>
      </c>
      <c r="B106" s="116"/>
      <c r="C106" s="77" t="s">
        <v>177</v>
      </c>
      <c r="D106" s="77" t="s">
        <v>176</v>
      </c>
      <c r="E106" s="54">
        <v>1</v>
      </c>
      <c r="F106" s="14">
        <v>0</v>
      </c>
      <c r="G106" s="61">
        <f t="shared" si="9"/>
        <v>0</v>
      </c>
      <c r="H106" s="38">
        <v>0.08</v>
      </c>
      <c r="I106" s="61">
        <f t="shared" si="10"/>
        <v>0</v>
      </c>
      <c r="J106" s="61">
        <f t="shared" si="11"/>
        <v>0</v>
      </c>
      <c r="K106" s="50"/>
      <c r="L106" s="50"/>
    </row>
    <row r="107" spans="1:16" ht="29.25">
      <c r="A107" s="51">
        <v>12</v>
      </c>
      <c r="B107" s="111" t="s">
        <v>279</v>
      </c>
      <c r="C107" s="77" t="s">
        <v>178</v>
      </c>
      <c r="D107" s="77" t="s">
        <v>179</v>
      </c>
      <c r="E107" s="54">
        <v>1</v>
      </c>
      <c r="F107" s="14">
        <v>0</v>
      </c>
      <c r="G107" s="61">
        <f t="shared" si="9"/>
        <v>0</v>
      </c>
      <c r="H107" s="38">
        <v>0.08</v>
      </c>
      <c r="I107" s="61">
        <f t="shared" si="10"/>
        <v>0</v>
      </c>
      <c r="J107" s="61">
        <f t="shared" si="11"/>
        <v>0</v>
      </c>
      <c r="K107" s="50"/>
      <c r="L107" s="50"/>
    </row>
    <row r="108" spans="1:16" ht="97.5">
      <c r="A108" s="51">
        <v>13</v>
      </c>
      <c r="B108" s="111" t="s">
        <v>280</v>
      </c>
      <c r="C108" s="77" t="s">
        <v>180</v>
      </c>
      <c r="D108" s="77" t="s">
        <v>181</v>
      </c>
      <c r="E108" s="54">
        <v>92</v>
      </c>
      <c r="F108" s="14">
        <v>0</v>
      </c>
      <c r="G108" s="61">
        <v>12.55</v>
      </c>
      <c r="H108" s="38">
        <v>0.08</v>
      </c>
      <c r="I108" s="61">
        <f t="shared" si="10"/>
        <v>0</v>
      </c>
      <c r="J108" s="61">
        <f t="shared" si="11"/>
        <v>0</v>
      </c>
      <c r="K108" s="50"/>
      <c r="L108" s="50"/>
    </row>
    <row r="109" spans="1:16">
      <c r="A109" s="78">
        <v>14</v>
      </c>
      <c r="B109" s="75" t="s">
        <v>182</v>
      </c>
      <c r="C109" s="49" t="s">
        <v>183</v>
      </c>
      <c r="D109" s="77" t="s">
        <v>184</v>
      </c>
      <c r="E109" s="54">
        <v>6</v>
      </c>
      <c r="F109" s="14">
        <v>0</v>
      </c>
      <c r="G109" s="61">
        <f t="shared" si="9"/>
        <v>0</v>
      </c>
      <c r="H109" s="38">
        <v>0.08</v>
      </c>
      <c r="I109" s="61">
        <f t="shared" si="10"/>
        <v>0</v>
      </c>
      <c r="J109" s="61">
        <f t="shared" si="11"/>
        <v>0</v>
      </c>
      <c r="K109" s="50"/>
      <c r="L109" s="50"/>
    </row>
    <row r="110" spans="1:16">
      <c r="A110" s="51">
        <v>15</v>
      </c>
      <c r="B110" s="75" t="s">
        <v>185</v>
      </c>
      <c r="C110" s="25" t="s">
        <v>123</v>
      </c>
      <c r="D110" s="77" t="s">
        <v>124</v>
      </c>
      <c r="E110" s="54">
        <v>1</v>
      </c>
      <c r="F110" s="14">
        <v>0</v>
      </c>
      <c r="G110" s="61">
        <f t="shared" si="9"/>
        <v>0</v>
      </c>
      <c r="H110" s="38">
        <v>0.08</v>
      </c>
      <c r="I110" s="61">
        <f t="shared" si="10"/>
        <v>0</v>
      </c>
      <c r="J110" s="61">
        <f t="shared" si="11"/>
        <v>0</v>
      </c>
      <c r="K110" s="50"/>
      <c r="L110" s="50"/>
    </row>
    <row r="111" spans="1:16">
      <c r="A111" s="51">
        <v>16</v>
      </c>
      <c r="B111" s="77" t="s">
        <v>186</v>
      </c>
      <c r="C111" s="77" t="s">
        <v>187</v>
      </c>
      <c r="D111" s="77" t="s">
        <v>188</v>
      </c>
      <c r="E111" s="54">
        <v>3</v>
      </c>
      <c r="F111" s="14">
        <v>0</v>
      </c>
      <c r="G111" s="61">
        <f t="shared" si="9"/>
        <v>0</v>
      </c>
      <c r="H111" s="38">
        <v>0.08</v>
      </c>
      <c r="I111" s="61">
        <f t="shared" si="10"/>
        <v>0</v>
      </c>
      <c r="J111" s="61">
        <f t="shared" si="11"/>
        <v>0</v>
      </c>
      <c r="K111" s="50"/>
      <c r="L111" s="50"/>
    </row>
    <row r="112" spans="1:16">
      <c r="A112" s="78">
        <v>17</v>
      </c>
      <c r="B112" s="76" t="s">
        <v>189</v>
      </c>
      <c r="C112" s="77" t="s">
        <v>190</v>
      </c>
      <c r="D112" s="77" t="s">
        <v>170</v>
      </c>
      <c r="E112" s="54">
        <v>32</v>
      </c>
      <c r="F112" s="14">
        <v>0</v>
      </c>
      <c r="G112" s="61">
        <f t="shared" si="9"/>
        <v>0</v>
      </c>
      <c r="H112" s="38">
        <v>0.08</v>
      </c>
      <c r="I112" s="61">
        <f t="shared" si="10"/>
        <v>0</v>
      </c>
      <c r="J112" s="61">
        <f t="shared" si="11"/>
        <v>0</v>
      </c>
      <c r="K112" s="50"/>
      <c r="L112" s="50"/>
    </row>
    <row r="113" spans="1:12" ht="19.5">
      <c r="A113" s="51">
        <v>18</v>
      </c>
      <c r="B113" s="76" t="s">
        <v>191</v>
      </c>
      <c r="C113" s="77" t="s">
        <v>192</v>
      </c>
      <c r="D113" s="77" t="s">
        <v>170</v>
      </c>
      <c r="E113" s="54">
        <v>10</v>
      </c>
      <c r="F113" s="14">
        <v>0</v>
      </c>
      <c r="G113" s="61">
        <f t="shared" si="9"/>
        <v>0</v>
      </c>
      <c r="H113" s="38">
        <v>0.08</v>
      </c>
      <c r="I113" s="61">
        <f t="shared" si="10"/>
        <v>0</v>
      </c>
      <c r="J113" s="61">
        <f t="shared" si="11"/>
        <v>0</v>
      </c>
      <c r="K113" s="50"/>
      <c r="L113" s="50"/>
    </row>
    <row r="114" spans="1:12" ht="19.5">
      <c r="A114" s="51">
        <v>19</v>
      </c>
      <c r="B114" s="76" t="s">
        <v>193</v>
      </c>
      <c r="C114" s="49" t="s">
        <v>194</v>
      </c>
      <c r="D114" s="77" t="s">
        <v>195</v>
      </c>
      <c r="E114" s="54">
        <v>1</v>
      </c>
      <c r="F114" s="14">
        <v>0</v>
      </c>
      <c r="G114" s="61">
        <f t="shared" si="9"/>
        <v>0</v>
      </c>
      <c r="H114" s="38">
        <v>0.08</v>
      </c>
      <c r="I114" s="61">
        <f t="shared" si="10"/>
        <v>0</v>
      </c>
      <c r="J114" s="61">
        <f t="shared" si="11"/>
        <v>0</v>
      </c>
      <c r="K114" s="50"/>
      <c r="L114" s="50"/>
    </row>
    <row r="115" spans="1:12">
      <c r="A115" s="78">
        <v>20</v>
      </c>
      <c r="B115" s="76" t="s">
        <v>196</v>
      </c>
      <c r="C115" s="25" t="s">
        <v>82</v>
      </c>
      <c r="D115" s="77" t="s">
        <v>197</v>
      </c>
      <c r="E115" s="54">
        <v>1</v>
      </c>
      <c r="F115" s="14">
        <v>0</v>
      </c>
      <c r="G115" s="61">
        <f t="shared" si="9"/>
        <v>0</v>
      </c>
      <c r="H115" s="38">
        <v>0.08</v>
      </c>
      <c r="I115" s="61">
        <f t="shared" si="10"/>
        <v>0</v>
      </c>
      <c r="J115" s="61">
        <f t="shared" si="11"/>
        <v>0</v>
      </c>
      <c r="K115" s="50"/>
      <c r="L115" s="50"/>
    </row>
    <row r="116" spans="1:12">
      <c r="A116" s="51">
        <v>21</v>
      </c>
      <c r="B116" s="75" t="s">
        <v>198</v>
      </c>
      <c r="C116" s="77" t="s">
        <v>99</v>
      </c>
      <c r="D116" s="77" t="s">
        <v>23</v>
      </c>
      <c r="E116" s="54">
        <v>1</v>
      </c>
      <c r="F116" s="14">
        <v>0</v>
      </c>
      <c r="G116" s="61">
        <f t="shared" si="9"/>
        <v>0</v>
      </c>
      <c r="H116" s="38">
        <v>0.08</v>
      </c>
      <c r="I116" s="61">
        <f t="shared" si="10"/>
        <v>0</v>
      </c>
      <c r="J116" s="61">
        <f t="shared" si="11"/>
        <v>0</v>
      </c>
      <c r="K116" s="50"/>
      <c r="L116" s="50"/>
    </row>
    <row r="117" spans="1:12" ht="19.5">
      <c r="A117" s="51">
        <v>22</v>
      </c>
      <c r="B117" s="75" t="s">
        <v>199</v>
      </c>
      <c r="C117" s="77" t="s">
        <v>178</v>
      </c>
      <c r="D117" s="109" t="s">
        <v>269</v>
      </c>
      <c r="E117" s="54">
        <v>1</v>
      </c>
      <c r="F117" s="14">
        <v>0</v>
      </c>
      <c r="G117" s="61">
        <f t="shared" si="9"/>
        <v>0</v>
      </c>
      <c r="H117" s="38">
        <v>0.08</v>
      </c>
      <c r="I117" s="61">
        <f t="shared" si="10"/>
        <v>0</v>
      </c>
      <c r="J117" s="61">
        <f t="shared" si="11"/>
        <v>0</v>
      </c>
      <c r="K117" s="50"/>
      <c r="L117" s="50"/>
    </row>
    <row r="118" spans="1:12">
      <c r="A118" s="78">
        <v>23</v>
      </c>
      <c r="B118" s="75" t="s">
        <v>200</v>
      </c>
      <c r="C118" s="77" t="s">
        <v>61</v>
      </c>
      <c r="D118" s="77" t="s">
        <v>201</v>
      </c>
      <c r="E118" s="54">
        <v>1</v>
      </c>
      <c r="F118" s="14">
        <v>0</v>
      </c>
      <c r="G118" s="61">
        <f t="shared" si="9"/>
        <v>0</v>
      </c>
      <c r="H118" s="38">
        <v>0.08</v>
      </c>
      <c r="I118" s="61">
        <f t="shared" si="10"/>
        <v>0</v>
      </c>
      <c r="J118" s="61">
        <f t="shared" si="11"/>
        <v>0</v>
      </c>
      <c r="K118" s="50"/>
      <c r="L118" s="50"/>
    </row>
    <row r="119" spans="1:12">
      <c r="A119" s="51">
        <v>24</v>
      </c>
      <c r="B119" s="75" t="s">
        <v>202</v>
      </c>
      <c r="C119" s="77" t="s">
        <v>203</v>
      </c>
      <c r="D119" s="49" t="s">
        <v>197</v>
      </c>
      <c r="E119" s="54">
        <v>22</v>
      </c>
      <c r="F119" s="14">
        <v>0</v>
      </c>
      <c r="G119" s="61">
        <f t="shared" si="9"/>
        <v>0</v>
      </c>
      <c r="H119" s="38">
        <v>0.08</v>
      </c>
      <c r="I119" s="61">
        <f t="shared" si="10"/>
        <v>0</v>
      </c>
      <c r="J119" s="61">
        <f t="shared" si="11"/>
        <v>0</v>
      </c>
      <c r="K119" s="50"/>
      <c r="L119" s="50"/>
    </row>
    <row r="120" spans="1:12">
      <c r="A120" s="51">
        <v>25</v>
      </c>
      <c r="B120" s="75" t="s">
        <v>204</v>
      </c>
      <c r="C120" s="77" t="s">
        <v>59</v>
      </c>
      <c r="D120" s="77" t="s">
        <v>37</v>
      </c>
      <c r="E120" s="54">
        <v>99</v>
      </c>
      <c r="F120" s="14">
        <v>0</v>
      </c>
      <c r="G120" s="61">
        <f t="shared" si="9"/>
        <v>0</v>
      </c>
      <c r="H120" s="38">
        <v>0.08</v>
      </c>
      <c r="I120" s="61">
        <f t="shared" si="10"/>
        <v>0</v>
      </c>
      <c r="J120" s="61">
        <f t="shared" si="11"/>
        <v>0</v>
      </c>
      <c r="K120" s="50"/>
      <c r="L120" s="50"/>
    </row>
    <row r="121" spans="1:12">
      <c r="A121" s="78">
        <v>26</v>
      </c>
      <c r="B121" s="75" t="s">
        <v>205</v>
      </c>
      <c r="C121" s="80">
        <v>2E-3</v>
      </c>
      <c r="D121" s="77" t="s">
        <v>197</v>
      </c>
      <c r="E121" s="54">
        <v>9</v>
      </c>
      <c r="F121" s="14">
        <v>0</v>
      </c>
      <c r="G121" s="61">
        <f t="shared" si="9"/>
        <v>0</v>
      </c>
      <c r="H121" s="38">
        <v>0.08</v>
      </c>
      <c r="I121" s="61">
        <f t="shared" si="10"/>
        <v>0</v>
      </c>
      <c r="J121" s="61">
        <f t="shared" si="11"/>
        <v>0</v>
      </c>
      <c r="K121" s="50"/>
      <c r="L121" s="50"/>
    </row>
    <row r="122" spans="1:12">
      <c r="A122" s="51">
        <v>27</v>
      </c>
      <c r="B122" s="75" t="s">
        <v>206</v>
      </c>
      <c r="C122" s="77" t="s">
        <v>36</v>
      </c>
      <c r="D122" s="77" t="s">
        <v>207</v>
      </c>
      <c r="E122" s="54">
        <v>32</v>
      </c>
      <c r="F122" s="81">
        <v>0</v>
      </c>
      <c r="G122" s="61">
        <f t="shared" si="9"/>
        <v>0</v>
      </c>
      <c r="H122" s="38">
        <v>0.08</v>
      </c>
      <c r="I122" s="61">
        <f t="shared" si="10"/>
        <v>0</v>
      </c>
      <c r="J122" s="61">
        <f t="shared" si="11"/>
        <v>0</v>
      </c>
      <c r="K122" s="50"/>
      <c r="L122" s="50"/>
    </row>
    <row r="123" spans="1:12">
      <c r="A123" s="51">
        <v>28</v>
      </c>
      <c r="B123" s="76" t="s">
        <v>208</v>
      </c>
      <c r="C123" s="77" t="s">
        <v>209</v>
      </c>
      <c r="D123" s="77" t="s">
        <v>197</v>
      </c>
      <c r="E123" s="54">
        <v>1</v>
      </c>
      <c r="F123" s="14">
        <v>0</v>
      </c>
      <c r="G123" s="61">
        <f t="shared" si="9"/>
        <v>0</v>
      </c>
      <c r="H123" s="38">
        <v>0.08</v>
      </c>
      <c r="I123" s="61">
        <f t="shared" si="10"/>
        <v>0</v>
      </c>
      <c r="J123" s="61">
        <f t="shared" si="11"/>
        <v>0</v>
      </c>
      <c r="K123" s="50"/>
      <c r="L123" s="50"/>
    </row>
    <row r="124" spans="1:12">
      <c r="A124" s="78">
        <v>29</v>
      </c>
      <c r="B124" s="76" t="s">
        <v>210</v>
      </c>
      <c r="C124" s="77" t="s">
        <v>211</v>
      </c>
      <c r="D124" s="77" t="s">
        <v>197</v>
      </c>
      <c r="E124" s="54">
        <v>1</v>
      </c>
      <c r="F124" s="14">
        <v>0</v>
      </c>
      <c r="G124" s="61">
        <f t="shared" si="9"/>
        <v>0</v>
      </c>
      <c r="H124" s="38">
        <v>0.08</v>
      </c>
      <c r="I124" s="61">
        <f t="shared" si="10"/>
        <v>0</v>
      </c>
      <c r="J124" s="61">
        <f t="shared" si="11"/>
        <v>0</v>
      </c>
      <c r="K124" s="50"/>
      <c r="L124" s="50"/>
    </row>
    <row r="125" spans="1:12" ht="19.5">
      <c r="A125" s="51">
        <v>30</v>
      </c>
      <c r="B125" s="75" t="s">
        <v>212</v>
      </c>
      <c r="C125" s="25" t="s">
        <v>213</v>
      </c>
      <c r="D125" s="49" t="s">
        <v>34</v>
      </c>
      <c r="E125" s="54">
        <v>1</v>
      </c>
      <c r="F125" s="14">
        <v>0</v>
      </c>
      <c r="G125" s="61">
        <f t="shared" si="9"/>
        <v>0</v>
      </c>
      <c r="H125" s="38">
        <v>0.08</v>
      </c>
      <c r="I125" s="61">
        <f t="shared" si="10"/>
        <v>0</v>
      </c>
      <c r="J125" s="61">
        <f t="shared" si="11"/>
        <v>0</v>
      </c>
      <c r="K125" s="50"/>
      <c r="L125" s="50"/>
    </row>
    <row r="126" spans="1:12" ht="19.5">
      <c r="A126" s="51">
        <v>31</v>
      </c>
      <c r="B126" s="75" t="s">
        <v>214</v>
      </c>
      <c r="C126" s="49" t="s">
        <v>215</v>
      </c>
      <c r="D126" s="49" t="s">
        <v>216</v>
      </c>
      <c r="E126" s="54">
        <v>6</v>
      </c>
      <c r="F126" s="14">
        <v>0</v>
      </c>
      <c r="G126" s="61">
        <f t="shared" si="9"/>
        <v>0</v>
      </c>
      <c r="H126" s="38">
        <v>0.08</v>
      </c>
      <c r="I126" s="61">
        <f t="shared" si="10"/>
        <v>0</v>
      </c>
      <c r="J126" s="61">
        <f t="shared" si="11"/>
        <v>0</v>
      </c>
      <c r="K126" s="50"/>
      <c r="L126" s="50"/>
    </row>
    <row r="127" spans="1:12" ht="39">
      <c r="A127" s="78">
        <v>32</v>
      </c>
      <c r="B127" s="115" t="s">
        <v>217</v>
      </c>
      <c r="C127" s="49" t="s">
        <v>218</v>
      </c>
      <c r="D127" s="49" t="s">
        <v>216</v>
      </c>
      <c r="E127" s="54">
        <v>3</v>
      </c>
      <c r="F127" s="14">
        <v>0</v>
      </c>
      <c r="G127" s="61">
        <f t="shared" si="9"/>
        <v>0</v>
      </c>
      <c r="H127" s="38">
        <v>0.08</v>
      </c>
      <c r="I127" s="61">
        <f t="shared" si="10"/>
        <v>0</v>
      </c>
      <c r="J127" s="61">
        <f t="shared" si="11"/>
        <v>0</v>
      </c>
      <c r="K127" s="50"/>
      <c r="L127" s="50"/>
    </row>
    <row r="128" spans="1:12" ht="39">
      <c r="A128" s="51">
        <v>33</v>
      </c>
      <c r="B128" s="116"/>
      <c r="C128" s="49" t="s">
        <v>219</v>
      </c>
      <c r="D128" s="49" t="s">
        <v>216</v>
      </c>
      <c r="E128" s="54">
        <v>1</v>
      </c>
      <c r="F128" s="14">
        <v>0</v>
      </c>
      <c r="G128" s="61">
        <f t="shared" si="9"/>
        <v>0</v>
      </c>
      <c r="H128" s="38">
        <v>0.08</v>
      </c>
      <c r="I128" s="61">
        <f t="shared" si="10"/>
        <v>0</v>
      </c>
      <c r="J128" s="61">
        <f t="shared" si="11"/>
        <v>0</v>
      </c>
      <c r="K128" s="50"/>
      <c r="L128" s="50"/>
    </row>
    <row r="129" spans="1:14" ht="19.5">
      <c r="A129" s="51">
        <v>34</v>
      </c>
      <c r="B129" s="75" t="s">
        <v>220</v>
      </c>
      <c r="C129" s="49" t="s">
        <v>215</v>
      </c>
      <c r="D129" s="49" t="s">
        <v>221</v>
      </c>
      <c r="E129" s="54">
        <v>1</v>
      </c>
      <c r="F129" s="14">
        <v>0</v>
      </c>
      <c r="G129" s="61">
        <f t="shared" si="9"/>
        <v>0</v>
      </c>
      <c r="H129" s="38">
        <v>0.08</v>
      </c>
      <c r="I129" s="61">
        <f t="shared" si="10"/>
        <v>0</v>
      </c>
      <c r="J129" s="61">
        <f t="shared" si="11"/>
        <v>0</v>
      </c>
      <c r="K129" s="50"/>
      <c r="L129" s="50"/>
    </row>
    <row r="130" spans="1:14" ht="20.25">
      <c r="A130" s="78">
        <v>35</v>
      </c>
      <c r="B130" s="82" t="s">
        <v>222</v>
      </c>
      <c r="C130" s="83" t="s">
        <v>223</v>
      </c>
      <c r="D130" s="84" t="s">
        <v>224</v>
      </c>
      <c r="E130" s="54">
        <v>21</v>
      </c>
      <c r="F130" s="14">
        <v>0</v>
      </c>
      <c r="G130" s="61">
        <f t="shared" si="9"/>
        <v>0</v>
      </c>
      <c r="H130" s="38">
        <v>0.08</v>
      </c>
      <c r="I130" s="61">
        <f t="shared" si="10"/>
        <v>0</v>
      </c>
      <c r="J130" s="61">
        <f t="shared" si="11"/>
        <v>0</v>
      </c>
      <c r="K130" s="50"/>
      <c r="L130" s="50"/>
    </row>
    <row r="131" spans="1:14">
      <c r="A131" s="51">
        <v>36</v>
      </c>
      <c r="B131" s="103" t="s">
        <v>258</v>
      </c>
      <c r="C131" s="49" t="s">
        <v>117</v>
      </c>
      <c r="D131" s="85" t="s">
        <v>225</v>
      </c>
      <c r="E131" s="54">
        <v>1</v>
      </c>
      <c r="F131" s="14">
        <v>0</v>
      </c>
      <c r="G131" s="61">
        <f t="shared" si="9"/>
        <v>0</v>
      </c>
      <c r="H131" s="38">
        <v>0.08</v>
      </c>
      <c r="I131" s="61">
        <f t="shared" si="10"/>
        <v>0</v>
      </c>
      <c r="J131" s="61">
        <f t="shared" si="11"/>
        <v>0</v>
      </c>
      <c r="K131" s="50"/>
      <c r="L131" s="50"/>
    </row>
    <row r="132" spans="1:14">
      <c r="A132" s="51">
        <v>37</v>
      </c>
      <c r="B132" s="75" t="s">
        <v>226</v>
      </c>
      <c r="C132" s="49" t="s">
        <v>117</v>
      </c>
      <c r="D132" s="85" t="s">
        <v>227</v>
      </c>
      <c r="E132" s="54">
        <v>232</v>
      </c>
      <c r="F132" s="14">
        <v>0</v>
      </c>
      <c r="G132" s="61">
        <f t="shared" si="9"/>
        <v>0</v>
      </c>
      <c r="H132" s="38">
        <v>0.08</v>
      </c>
      <c r="I132" s="61">
        <f t="shared" si="10"/>
        <v>0</v>
      </c>
      <c r="J132" s="61">
        <f t="shared" si="11"/>
        <v>0</v>
      </c>
      <c r="K132" s="50"/>
      <c r="L132" s="50"/>
    </row>
    <row r="133" spans="1:14" ht="19.5">
      <c r="A133" s="78">
        <v>38</v>
      </c>
      <c r="B133" s="75" t="s">
        <v>228</v>
      </c>
      <c r="C133" s="49" t="s">
        <v>229</v>
      </c>
      <c r="D133" s="85" t="s">
        <v>230</v>
      </c>
      <c r="E133" s="54">
        <v>36</v>
      </c>
      <c r="F133" s="14">
        <v>0</v>
      </c>
      <c r="G133" s="61">
        <f t="shared" si="9"/>
        <v>0</v>
      </c>
      <c r="H133" s="38">
        <v>0.08</v>
      </c>
      <c r="I133" s="61">
        <f t="shared" si="10"/>
        <v>0</v>
      </c>
      <c r="J133" s="61">
        <f t="shared" si="11"/>
        <v>0</v>
      </c>
      <c r="K133" s="50"/>
      <c r="L133" s="50"/>
    </row>
    <row r="134" spans="1:14">
      <c r="A134" s="72"/>
      <c r="B134" s="60"/>
      <c r="C134" s="57"/>
      <c r="D134" s="57"/>
      <c r="E134" s="58"/>
      <c r="F134" s="67"/>
      <c r="G134" s="65"/>
      <c r="H134" s="38" t="s">
        <v>145</v>
      </c>
      <c r="I134" s="64">
        <f>SUM(I96:I133)</f>
        <v>0</v>
      </c>
      <c r="J134" s="64">
        <f>SUM(J96:J133)</f>
        <v>0</v>
      </c>
      <c r="K134" s="59"/>
      <c r="L134" s="56"/>
    </row>
    <row r="137" spans="1:14">
      <c r="A137" s="1"/>
      <c r="B137" s="2" t="s">
        <v>148</v>
      </c>
      <c r="C137" s="3">
        <v>5</v>
      </c>
      <c r="D137" s="129" t="s">
        <v>254</v>
      </c>
      <c r="E137" s="129"/>
      <c r="F137" s="129"/>
      <c r="G137" s="129"/>
      <c r="H137" s="129"/>
      <c r="I137" s="129"/>
      <c r="J137" s="129"/>
      <c r="K137" s="73"/>
      <c r="L137" s="73"/>
    </row>
    <row r="138" spans="1:14" ht="27">
      <c r="A138" s="4" t="s">
        <v>1</v>
      </c>
      <c r="B138" s="52" t="s">
        <v>2</v>
      </c>
      <c r="C138" s="52" t="s">
        <v>3</v>
      </c>
      <c r="D138" s="52" t="s">
        <v>4</v>
      </c>
      <c r="E138" s="53" t="s">
        <v>5</v>
      </c>
      <c r="F138" s="7" t="s">
        <v>6</v>
      </c>
      <c r="G138" s="63" t="s">
        <v>7</v>
      </c>
      <c r="H138" s="52" t="s">
        <v>8</v>
      </c>
      <c r="I138" s="62" t="s">
        <v>9</v>
      </c>
      <c r="J138" s="62" t="s">
        <v>10</v>
      </c>
      <c r="K138" s="52" t="s">
        <v>11</v>
      </c>
      <c r="L138" s="52" t="s">
        <v>12</v>
      </c>
    </row>
    <row r="139" spans="1:14" ht="39">
      <c r="A139" s="51">
        <v>1</v>
      </c>
      <c r="B139" s="106" t="s">
        <v>261</v>
      </c>
      <c r="C139" s="87" t="s">
        <v>231</v>
      </c>
      <c r="D139" s="88" t="s">
        <v>147</v>
      </c>
      <c r="E139" s="54">
        <v>15</v>
      </c>
      <c r="F139" s="86">
        <v>0</v>
      </c>
      <c r="G139" s="61">
        <f>ROUND(F139*(1+H139),2)</f>
        <v>0</v>
      </c>
      <c r="H139" s="38">
        <v>0.08</v>
      </c>
      <c r="I139" s="61">
        <f>ROUND(F139*E139,2)</f>
        <v>0</v>
      </c>
      <c r="J139" s="61">
        <f>ROUND(I139*(1+H139),2)</f>
        <v>0</v>
      </c>
      <c r="K139" s="27"/>
      <c r="L139" s="27"/>
    </row>
    <row r="140" spans="1:14">
      <c r="A140" s="72"/>
      <c r="B140" s="60"/>
      <c r="C140" s="57"/>
      <c r="D140" s="57"/>
      <c r="E140" s="58"/>
      <c r="F140" s="67"/>
      <c r="G140" s="65"/>
      <c r="H140" s="38" t="s">
        <v>145</v>
      </c>
      <c r="I140" s="64">
        <f>SUM(I139)</f>
        <v>0</v>
      </c>
      <c r="J140" s="64">
        <f>SUM(J139)</f>
        <v>0</v>
      </c>
      <c r="K140" s="59"/>
      <c r="L140" s="56"/>
    </row>
    <row r="141" spans="1:14">
      <c r="A141" s="42"/>
      <c r="B141" s="60"/>
      <c r="C141" s="68"/>
      <c r="D141" s="68"/>
      <c r="E141" s="69"/>
      <c r="F141" s="70"/>
      <c r="G141" s="66"/>
      <c r="H141" s="71"/>
      <c r="K141" s="114" t="s">
        <v>146</v>
      </c>
      <c r="L141" s="114"/>
    </row>
    <row r="142" spans="1:14">
      <c r="A142" s="42"/>
      <c r="B142" s="60"/>
      <c r="C142" s="68"/>
      <c r="D142" s="68"/>
      <c r="E142" s="69"/>
      <c r="F142" s="70"/>
      <c r="G142" s="66"/>
      <c r="H142" s="71"/>
      <c r="K142" s="101" t="s">
        <v>0</v>
      </c>
      <c r="L142" s="101"/>
    </row>
    <row r="143" spans="1:14">
      <c r="A143" s="1"/>
      <c r="B143" s="91" t="s">
        <v>148</v>
      </c>
      <c r="C143" s="92">
        <v>6</v>
      </c>
      <c r="D143" s="130" t="s">
        <v>233</v>
      </c>
      <c r="E143" s="130"/>
      <c r="F143" s="130"/>
      <c r="G143" s="130"/>
      <c r="H143" s="130"/>
      <c r="I143" s="130"/>
      <c r="J143" s="130"/>
      <c r="K143" s="102"/>
      <c r="L143" s="102"/>
      <c r="M143" s="102"/>
      <c r="N143" s="102"/>
    </row>
    <row r="144" spans="1:14" ht="27">
      <c r="A144" s="4" t="s">
        <v>1</v>
      </c>
      <c r="B144" s="52" t="s">
        <v>2</v>
      </c>
      <c r="C144" s="52" t="s">
        <v>3</v>
      </c>
      <c r="D144" s="52" t="s">
        <v>4</v>
      </c>
      <c r="E144" s="53" t="s">
        <v>5</v>
      </c>
      <c r="F144" s="7" t="s">
        <v>6</v>
      </c>
      <c r="G144" s="63" t="s">
        <v>7</v>
      </c>
      <c r="H144" s="52" t="s">
        <v>8</v>
      </c>
      <c r="I144" s="62" t="s">
        <v>9</v>
      </c>
      <c r="J144" s="62" t="s">
        <v>10</v>
      </c>
      <c r="K144" s="52" t="s">
        <v>11</v>
      </c>
      <c r="L144" s="52" t="s">
        <v>12</v>
      </c>
    </row>
    <row r="145" spans="1:12">
      <c r="A145" s="51">
        <v>1</v>
      </c>
      <c r="B145" s="115" t="s">
        <v>234</v>
      </c>
      <c r="C145" s="89" t="s">
        <v>235</v>
      </c>
      <c r="D145" s="89" t="s">
        <v>236</v>
      </c>
      <c r="E145" s="54">
        <v>5740</v>
      </c>
      <c r="F145" s="93">
        <v>0</v>
      </c>
      <c r="G145" s="61">
        <f>ROUND(F145*(1+H145),2)</f>
        <v>0</v>
      </c>
      <c r="H145" s="26">
        <v>0.08</v>
      </c>
      <c r="I145" s="61">
        <f>ROUND(F145*E145,2)</f>
        <v>0</v>
      </c>
      <c r="J145" s="61">
        <f t="shared" ref="J145:J146" si="12">ROUND(I145*(1+H145),2)</f>
        <v>0</v>
      </c>
      <c r="K145" s="27"/>
      <c r="L145" s="27"/>
    </row>
    <row r="146" spans="1:12">
      <c r="A146" s="51">
        <v>2</v>
      </c>
      <c r="B146" s="116"/>
      <c r="C146" s="89" t="s">
        <v>237</v>
      </c>
      <c r="D146" s="89" t="s">
        <v>236</v>
      </c>
      <c r="E146" s="54">
        <v>10</v>
      </c>
      <c r="F146" s="93">
        <v>0</v>
      </c>
      <c r="G146" s="61">
        <f>ROUND(F146*(1+H146),2)</f>
        <v>0</v>
      </c>
      <c r="H146" s="26">
        <v>0.08</v>
      </c>
      <c r="I146" s="61">
        <f>ROUND(F146*E146,2)</f>
        <v>0</v>
      </c>
      <c r="J146" s="61">
        <f t="shared" si="12"/>
        <v>0</v>
      </c>
      <c r="K146" s="27"/>
      <c r="L146" s="27"/>
    </row>
    <row r="147" spans="1:12">
      <c r="A147" s="72"/>
      <c r="B147" s="60"/>
      <c r="C147" s="57"/>
      <c r="D147" s="57"/>
      <c r="E147" s="58"/>
      <c r="F147" s="67"/>
      <c r="G147" s="65"/>
      <c r="H147" s="38" t="s">
        <v>145</v>
      </c>
      <c r="I147" s="64">
        <f>SUM(I145:I146)</f>
        <v>0</v>
      </c>
      <c r="J147" s="64">
        <f>SUM(J145:J146)</f>
        <v>0</v>
      </c>
      <c r="K147" s="59"/>
      <c r="L147" s="56"/>
    </row>
    <row r="148" spans="1:12">
      <c r="A148" s="42"/>
      <c r="B148" s="60"/>
      <c r="C148" s="68"/>
      <c r="D148" s="68"/>
      <c r="E148" s="69"/>
      <c r="F148" s="70"/>
      <c r="G148" s="66"/>
      <c r="H148" s="71"/>
      <c r="K148" s="114" t="s">
        <v>146</v>
      </c>
      <c r="L148" s="114"/>
    </row>
    <row r="149" spans="1:12" ht="15" customHeight="1">
      <c r="A149" s="1"/>
      <c r="B149" s="2" t="s">
        <v>148</v>
      </c>
      <c r="C149" s="3">
        <v>7</v>
      </c>
      <c r="D149" s="125" t="s">
        <v>238</v>
      </c>
      <c r="E149" s="125"/>
      <c r="F149" s="125"/>
      <c r="G149" s="125"/>
      <c r="H149" s="125"/>
      <c r="I149" s="125"/>
      <c r="J149" s="125"/>
      <c r="K149" s="114" t="s">
        <v>0</v>
      </c>
      <c r="L149" s="114"/>
    </row>
    <row r="150" spans="1:12" ht="27">
      <c r="A150" s="4" t="s">
        <v>1</v>
      </c>
      <c r="B150" s="52" t="s">
        <v>2</v>
      </c>
      <c r="C150" s="52" t="s">
        <v>3</v>
      </c>
      <c r="D150" s="52" t="s">
        <v>4</v>
      </c>
      <c r="E150" s="53" t="s">
        <v>5</v>
      </c>
      <c r="F150" s="7" t="s">
        <v>6</v>
      </c>
      <c r="G150" s="63" t="s">
        <v>7</v>
      </c>
      <c r="H150" s="52" t="s">
        <v>8</v>
      </c>
      <c r="I150" s="62" t="s">
        <v>9</v>
      </c>
      <c r="J150" s="62" t="s">
        <v>10</v>
      </c>
      <c r="K150" s="52" t="s">
        <v>11</v>
      </c>
      <c r="L150" s="52" t="s">
        <v>12</v>
      </c>
    </row>
    <row r="151" spans="1:12" ht="87.75">
      <c r="A151" s="94">
        <v>1</v>
      </c>
      <c r="B151" s="105" t="s">
        <v>262</v>
      </c>
      <c r="C151" s="89" t="s">
        <v>239</v>
      </c>
      <c r="D151" s="89" t="s">
        <v>236</v>
      </c>
      <c r="E151" s="54">
        <v>6</v>
      </c>
      <c r="F151" s="95">
        <v>0</v>
      </c>
      <c r="G151" s="61">
        <f>ROUND(F151*(1+H151),2)</f>
        <v>0</v>
      </c>
      <c r="H151" s="38">
        <v>0.08</v>
      </c>
      <c r="I151" s="61">
        <f>ROUND(F151*E151,2)</f>
        <v>0</v>
      </c>
      <c r="J151" s="61">
        <f>ROUND(I151*(1+H151),2)</f>
        <v>0</v>
      </c>
      <c r="K151" s="89"/>
      <c r="L151" s="50"/>
    </row>
    <row r="152" spans="1:12">
      <c r="A152" s="72"/>
      <c r="B152" s="60"/>
      <c r="C152" s="57"/>
      <c r="D152" s="57"/>
      <c r="E152" s="58"/>
      <c r="F152" s="67"/>
      <c r="G152" s="65"/>
      <c r="H152" s="38" t="s">
        <v>145</v>
      </c>
      <c r="I152" s="64">
        <f>SUM(I151)</f>
        <v>0</v>
      </c>
      <c r="J152" s="64">
        <f>SUM(J151)</f>
        <v>0</v>
      </c>
      <c r="K152" s="59"/>
      <c r="L152" s="56"/>
    </row>
    <row r="153" spans="1:12">
      <c r="A153" s="42"/>
      <c r="B153" s="60"/>
      <c r="C153" s="68"/>
      <c r="D153" s="68"/>
      <c r="E153" s="69"/>
      <c r="F153" s="70"/>
      <c r="G153" s="66"/>
      <c r="H153" s="71"/>
      <c r="K153" s="114" t="s">
        <v>146</v>
      </c>
      <c r="L153" s="114"/>
    </row>
    <row r="155" spans="1:12">
      <c r="A155" s="96"/>
      <c r="B155" s="2" t="s">
        <v>148</v>
      </c>
      <c r="C155" s="3">
        <v>8</v>
      </c>
      <c r="D155" s="125" t="s">
        <v>255</v>
      </c>
      <c r="E155" s="125"/>
      <c r="F155" s="125"/>
      <c r="G155" s="125"/>
      <c r="H155" s="125"/>
      <c r="I155" s="125"/>
      <c r="J155" s="125"/>
      <c r="K155" s="97"/>
      <c r="L155" s="97"/>
    </row>
    <row r="156" spans="1:12" ht="27">
      <c r="A156" s="4" t="s">
        <v>1</v>
      </c>
      <c r="B156" s="52" t="s">
        <v>2</v>
      </c>
      <c r="C156" s="52" t="s">
        <v>3</v>
      </c>
      <c r="D156" s="52" t="s">
        <v>4</v>
      </c>
      <c r="E156" s="53" t="s">
        <v>5</v>
      </c>
      <c r="F156" s="7" t="s">
        <v>6</v>
      </c>
      <c r="G156" s="63" t="s">
        <v>7</v>
      </c>
      <c r="H156" s="52" t="s">
        <v>8</v>
      </c>
      <c r="I156" s="62" t="s">
        <v>9</v>
      </c>
      <c r="J156" s="62" t="s">
        <v>10</v>
      </c>
      <c r="K156" s="52" t="s">
        <v>11</v>
      </c>
      <c r="L156" s="52" t="s">
        <v>12</v>
      </c>
    </row>
    <row r="157" spans="1:12">
      <c r="A157" s="74">
        <v>1</v>
      </c>
      <c r="B157" s="127" t="s">
        <v>259</v>
      </c>
      <c r="C157" s="90" t="s">
        <v>240</v>
      </c>
      <c r="D157" s="90" t="s">
        <v>179</v>
      </c>
      <c r="E157" s="54">
        <v>2400</v>
      </c>
      <c r="F157" s="55">
        <v>0</v>
      </c>
      <c r="G157" s="61">
        <f>ROUND(F157*(1+H157),2)</f>
        <v>0</v>
      </c>
      <c r="H157" s="38">
        <v>0.08</v>
      </c>
      <c r="I157" s="61">
        <f>ROUND(F157*E157,2)</f>
        <v>0</v>
      </c>
      <c r="J157" s="61">
        <f>ROUND(I157*(1+H157),2)</f>
        <v>0</v>
      </c>
      <c r="K157" s="50"/>
      <c r="L157" s="50"/>
    </row>
    <row r="158" spans="1:12">
      <c r="A158" s="74">
        <v>2</v>
      </c>
      <c r="B158" s="128"/>
      <c r="C158" s="90" t="s">
        <v>241</v>
      </c>
      <c r="D158" s="90" t="s">
        <v>179</v>
      </c>
      <c r="E158" s="54">
        <v>1200</v>
      </c>
      <c r="F158" s="55">
        <v>0</v>
      </c>
      <c r="G158" s="61">
        <f>ROUND(F158*(1+H158),2)</f>
        <v>0</v>
      </c>
      <c r="H158" s="38">
        <v>0.08</v>
      </c>
      <c r="I158" s="61">
        <f>ROUND(F158*E158,2)</f>
        <v>0</v>
      </c>
      <c r="J158" s="61">
        <f>ROUND(I158*(1+H158),2)</f>
        <v>0</v>
      </c>
      <c r="K158" s="50"/>
      <c r="L158" s="50"/>
    </row>
    <row r="159" spans="1:12">
      <c r="A159" s="72"/>
      <c r="B159" s="60"/>
      <c r="C159" s="57"/>
      <c r="D159" s="57"/>
      <c r="E159" s="58"/>
      <c r="F159" s="67"/>
      <c r="G159" s="65"/>
      <c r="H159" s="38" t="s">
        <v>145</v>
      </c>
      <c r="I159" s="64">
        <f>SUM(I157:I158)</f>
        <v>0</v>
      </c>
      <c r="J159" s="64">
        <f>SUM(J157:J158)</f>
        <v>0</v>
      </c>
      <c r="K159" s="59"/>
      <c r="L159" s="56"/>
    </row>
    <row r="160" spans="1:12">
      <c r="A160" s="42"/>
      <c r="B160" s="60"/>
      <c r="C160" s="68"/>
      <c r="D160" s="68"/>
      <c r="E160" s="69"/>
      <c r="F160" s="70"/>
      <c r="G160" s="66"/>
      <c r="H160" s="71"/>
      <c r="K160" s="114" t="s">
        <v>146</v>
      </c>
      <c r="L160" s="114"/>
    </row>
    <row r="161" spans="1:12">
      <c r="A161" s="1"/>
      <c r="B161" s="2" t="s">
        <v>148</v>
      </c>
      <c r="C161" s="3">
        <v>9</v>
      </c>
      <c r="D161" s="125" t="s">
        <v>256</v>
      </c>
      <c r="E161" s="125"/>
      <c r="F161" s="125"/>
      <c r="G161" s="125"/>
      <c r="H161" s="125"/>
      <c r="I161" s="125"/>
      <c r="J161" s="125"/>
      <c r="K161" s="114" t="s">
        <v>0</v>
      </c>
      <c r="L161" s="114"/>
    </row>
    <row r="162" spans="1:12" ht="27">
      <c r="A162" s="4" t="s">
        <v>1</v>
      </c>
      <c r="B162" s="52" t="s">
        <v>2</v>
      </c>
      <c r="C162" s="52" t="s">
        <v>3</v>
      </c>
      <c r="D162" s="52" t="s">
        <v>4</v>
      </c>
      <c r="E162" s="53" t="s">
        <v>5</v>
      </c>
      <c r="F162" s="7" t="s">
        <v>6</v>
      </c>
      <c r="G162" s="63" t="s">
        <v>7</v>
      </c>
      <c r="H162" s="52" t="s">
        <v>8</v>
      </c>
      <c r="I162" s="62" t="s">
        <v>9</v>
      </c>
      <c r="J162" s="62" t="s">
        <v>10</v>
      </c>
      <c r="K162" s="52" t="s">
        <v>11</v>
      </c>
      <c r="L162" s="52" t="s">
        <v>12</v>
      </c>
    </row>
    <row r="163" spans="1:12">
      <c r="A163" s="51">
        <v>1</v>
      </c>
      <c r="B163" s="90" t="s">
        <v>242</v>
      </c>
      <c r="C163" s="90" t="s">
        <v>173</v>
      </c>
      <c r="D163" s="90" t="s">
        <v>243</v>
      </c>
      <c r="E163" s="54">
        <v>65</v>
      </c>
      <c r="F163" s="86">
        <v>0</v>
      </c>
      <c r="G163" s="61">
        <f>ROUND(F163*(1+H163),2)</f>
        <v>0</v>
      </c>
      <c r="H163" s="38">
        <v>0.08</v>
      </c>
      <c r="I163" s="61">
        <f>ROUND(F163*E163,2)</f>
        <v>0</v>
      </c>
      <c r="J163" s="61">
        <f>ROUND(I163*(1+H163),2)</f>
        <v>0</v>
      </c>
      <c r="K163" s="17"/>
      <c r="L163" s="18"/>
    </row>
    <row r="164" spans="1:12">
      <c r="A164" s="72"/>
      <c r="B164" s="60"/>
      <c r="C164" s="57"/>
      <c r="D164" s="57"/>
      <c r="E164" s="58"/>
      <c r="F164" s="67"/>
      <c r="G164" s="65"/>
      <c r="H164" s="38" t="s">
        <v>145</v>
      </c>
      <c r="I164" s="64">
        <f>SUM(I163)</f>
        <v>0</v>
      </c>
      <c r="J164" s="64">
        <f>SUM(J163)</f>
        <v>0</v>
      </c>
      <c r="K164" s="59"/>
      <c r="L164" s="56"/>
    </row>
    <row r="165" spans="1:12">
      <c r="A165" s="42"/>
      <c r="B165" s="60"/>
      <c r="C165" s="68"/>
      <c r="D165" s="68"/>
      <c r="E165" s="69"/>
      <c r="F165" s="70"/>
      <c r="G165" s="66"/>
      <c r="H165" s="71"/>
      <c r="K165" s="114" t="s">
        <v>146</v>
      </c>
      <c r="L165" s="114"/>
    </row>
    <row r="166" spans="1:12">
      <c r="A166" s="1"/>
      <c r="B166" s="2" t="s">
        <v>148</v>
      </c>
      <c r="C166" s="3">
        <v>10</v>
      </c>
      <c r="D166" s="125" t="s">
        <v>257</v>
      </c>
      <c r="E166" s="125"/>
      <c r="F166" s="125"/>
      <c r="G166" s="125"/>
      <c r="H166" s="125"/>
      <c r="I166" s="125"/>
      <c r="J166" s="125"/>
      <c r="K166" s="114" t="s">
        <v>0</v>
      </c>
      <c r="L166" s="114"/>
    </row>
    <row r="167" spans="1:12" ht="27">
      <c r="A167" s="4" t="s">
        <v>1</v>
      </c>
      <c r="B167" s="52" t="s">
        <v>2</v>
      </c>
      <c r="C167" s="52" t="s">
        <v>3</v>
      </c>
      <c r="D167" s="52" t="s">
        <v>4</v>
      </c>
      <c r="E167" s="53" t="s">
        <v>5</v>
      </c>
      <c r="F167" s="7" t="s">
        <v>6</v>
      </c>
      <c r="G167" s="63" t="s">
        <v>7</v>
      </c>
      <c r="H167" s="52" t="s">
        <v>8</v>
      </c>
      <c r="I167" s="62" t="s">
        <v>9</v>
      </c>
      <c r="J167" s="62" t="s">
        <v>10</v>
      </c>
      <c r="K167" s="52" t="s">
        <v>11</v>
      </c>
      <c r="L167" s="52" t="s">
        <v>12</v>
      </c>
    </row>
    <row r="168" spans="1:12" ht="19.5">
      <c r="A168" s="74">
        <v>1</v>
      </c>
      <c r="B168" s="75" t="s">
        <v>244</v>
      </c>
      <c r="C168" s="77" t="s">
        <v>245</v>
      </c>
      <c r="D168" s="85" t="s">
        <v>34</v>
      </c>
      <c r="E168" s="54">
        <v>14</v>
      </c>
      <c r="F168" s="86">
        <v>0</v>
      </c>
      <c r="G168" s="61">
        <f>ROUND(F168*(1+H168),2)</f>
        <v>0</v>
      </c>
      <c r="H168" s="38">
        <v>0.08</v>
      </c>
      <c r="I168" s="61">
        <f>ROUND(F168*E168,2)</f>
        <v>0</v>
      </c>
      <c r="J168" s="61">
        <f>ROUND(I168*(1+H168),2)</f>
        <v>0</v>
      </c>
      <c r="K168" s="98"/>
      <c r="L168" s="18"/>
    </row>
    <row r="169" spans="1:12">
      <c r="A169" s="99">
        <v>2</v>
      </c>
      <c r="B169" s="75" t="s">
        <v>246</v>
      </c>
      <c r="C169" s="77" t="s">
        <v>247</v>
      </c>
      <c r="D169" s="85" t="s">
        <v>248</v>
      </c>
      <c r="E169" s="54">
        <v>2</v>
      </c>
      <c r="F169" s="86">
        <v>0</v>
      </c>
      <c r="G169" s="61">
        <f>ROUND(F169*(1+H169),2)</f>
        <v>0</v>
      </c>
      <c r="H169" s="38">
        <v>0.08</v>
      </c>
      <c r="I169" s="61">
        <f>ROUND(F169*E169,2)</f>
        <v>0</v>
      </c>
      <c r="J169" s="61">
        <f>ROUND(I169*(1+H169),2)</f>
        <v>0</v>
      </c>
      <c r="K169" s="98"/>
      <c r="L169" s="18"/>
    </row>
    <row r="170" spans="1:12" ht="28.5" customHeight="1">
      <c r="A170" s="99">
        <v>3</v>
      </c>
      <c r="B170" s="100" t="s">
        <v>249</v>
      </c>
      <c r="C170" s="29" t="s">
        <v>63</v>
      </c>
      <c r="D170" s="104" t="s">
        <v>269</v>
      </c>
      <c r="E170" s="54">
        <v>1</v>
      </c>
      <c r="F170" s="86">
        <v>0</v>
      </c>
      <c r="G170" s="61">
        <f>ROUND(F170*(1+H170),2)</f>
        <v>0</v>
      </c>
      <c r="H170" s="38">
        <v>0.08</v>
      </c>
      <c r="I170" s="61">
        <f>ROUND(F170*E170,2)</f>
        <v>0</v>
      </c>
      <c r="J170" s="61">
        <f>ROUND(I170*(1+H170),2)</f>
        <v>0</v>
      </c>
      <c r="K170" s="98"/>
      <c r="L170" s="18"/>
    </row>
    <row r="171" spans="1:12">
      <c r="A171" s="72"/>
      <c r="B171" s="60"/>
      <c r="C171" s="57"/>
      <c r="D171" s="57"/>
      <c r="E171" s="58"/>
      <c r="F171" s="67"/>
      <c r="G171" s="65"/>
      <c r="H171" s="38" t="s">
        <v>145</v>
      </c>
      <c r="I171" s="64">
        <f>SUM(I168:I170)</f>
        <v>0</v>
      </c>
      <c r="J171" s="64">
        <f>SUM(J168:J170)</f>
        <v>0</v>
      </c>
      <c r="K171" s="59"/>
      <c r="L171" s="56"/>
    </row>
    <row r="172" spans="1:12">
      <c r="A172" s="42"/>
      <c r="B172" s="60"/>
      <c r="C172" s="68"/>
      <c r="D172" s="68"/>
      <c r="E172" s="69"/>
      <c r="F172" s="70"/>
      <c r="G172" s="66"/>
      <c r="H172" s="71"/>
      <c r="K172" s="114" t="s">
        <v>146</v>
      </c>
      <c r="L172" s="114"/>
    </row>
    <row r="173" spans="1:12">
      <c r="A173" s="1"/>
      <c r="B173" s="2"/>
      <c r="C173" s="3"/>
      <c r="D173" s="68"/>
      <c r="E173" s="69"/>
      <c r="F173" s="70"/>
      <c r="G173" s="66"/>
      <c r="H173" s="71"/>
      <c r="K173" s="114" t="s">
        <v>0</v>
      </c>
      <c r="L173" s="114"/>
    </row>
    <row r="187" spans="2:4">
      <c r="B187" s="133"/>
      <c r="C187" s="134"/>
      <c r="D187" s="134"/>
    </row>
    <row r="188" spans="2:4">
      <c r="B188" s="133"/>
      <c r="C188" s="135"/>
      <c r="D188" s="135"/>
    </row>
    <row r="189" spans="2:4">
      <c r="B189" s="133"/>
      <c r="C189" s="135"/>
      <c r="D189" s="135"/>
    </row>
    <row r="190" spans="2:4">
      <c r="B190" s="133"/>
      <c r="C190" s="135"/>
      <c r="D190" s="135"/>
    </row>
    <row r="191" spans="2:4">
      <c r="B191" s="133"/>
      <c r="C191" s="135"/>
      <c r="D191" s="135"/>
    </row>
    <row r="192" spans="2:4">
      <c r="B192" s="133"/>
      <c r="C192" s="135"/>
      <c r="D192" s="135"/>
    </row>
    <row r="193" spans="2:4">
      <c r="B193" s="136"/>
      <c r="C193" s="137"/>
      <c r="D193" s="138"/>
    </row>
    <row r="194" spans="2:4">
      <c r="B194" s="139"/>
      <c r="C194" s="135"/>
      <c r="D194" s="135"/>
    </row>
    <row r="195" spans="2:4">
      <c r="B195" s="140"/>
      <c r="C195" s="135"/>
      <c r="D195" s="141"/>
    </row>
    <row r="196" spans="2:4">
      <c r="B196" s="139"/>
      <c r="C196" s="135"/>
      <c r="D196" s="135"/>
    </row>
    <row r="197" spans="2:4">
      <c r="B197" s="139"/>
      <c r="C197" s="135"/>
      <c r="D197" s="135"/>
    </row>
    <row r="198" spans="2:4">
      <c r="B198" s="140"/>
      <c r="C198" s="142"/>
      <c r="D198" s="142"/>
    </row>
  </sheetData>
  <mergeCells count="44">
    <mergeCell ref="D94:J94"/>
    <mergeCell ref="D137:J137"/>
    <mergeCell ref="D143:J143"/>
    <mergeCell ref="D149:J149"/>
    <mergeCell ref="D155:J155"/>
    <mergeCell ref="K172:L172"/>
    <mergeCell ref="K173:L173"/>
    <mergeCell ref="B157:B158"/>
    <mergeCell ref="K160:L160"/>
    <mergeCell ref="K161:L161"/>
    <mergeCell ref="K165:L165"/>
    <mergeCell ref="K166:L166"/>
    <mergeCell ref="D161:J161"/>
    <mergeCell ref="D166:J166"/>
    <mergeCell ref="B86:B88"/>
    <mergeCell ref="B89:B90"/>
    <mergeCell ref="K92:L92"/>
    <mergeCell ref="K93:L93"/>
    <mergeCell ref="D79:J79"/>
    <mergeCell ref="D83:J83"/>
    <mergeCell ref="B74:B75"/>
    <mergeCell ref="K77:L77"/>
    <mergeCell ref="K3:L3"/>
    <mergeCell ref="B9:B10"/>
    <mergeCell ref="B11:B12"/>
    <mergeCell ref="B37:B38"/>
    <mergeCell ref="B58:B59"/>
    <mergeCell ref="B71:B72"/>
    <mergeCell ref="D3:J3"/>
    <mergeCell ref="B145:B146"/>
    <mergeCell ref="K148:L148"/>
    <mergeCell ref="K149:L149"/>
    <mergeCell ref="C97:C98"/>
    <mergeCell ref="B99:B101"/>
    <mergeCell ref="B105:B106"/>
    <mergeCell ref="K141:L141"/>
    <mergeCell ref="B127:B128"/>
    <mergeCell ref="B97:B98"/>
    <mergeCell ref="M103:P103"/>
    <mergeCell ref="M36:P36"/>
    <mergeCell ref="M60:P60"/>
    <mergeCell ref="M62:P62"/>
    <mergeCell ref="K153:L153"/>
    <mergeCell ref="K79:L79"/>
  </mergeCells>
  <pageMargins left="0.25" right="0.25" top="0.75" bottom="0.75" header="0.3" footer="0.3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Zawadzka Katarzyna</dc:creator>
  <cp:lastModifiedBy>Bauer-Dołęgowska Małgorzata</cp:lastModifiedBy>
  <cp:lastPrinted>2020-01-27T12:09:22Z</cp:lastPrinted>
  <dcterms:created xsi:type="dcterms:W3CDTF">2020-01-07T07:26:47Z</dcterms:created>
  <dcterms:modified xsi:type="dcterms:W3CDTF">2020-01-28T11:36:13Z</dcterms:modified>
</cp:coreProperties>
</file>